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whelan/Dropbox (EJA)/Air pollution campaign/NPI/LATEST NPI files to share with media and online/"/>
    </mc:Choice>
  </mc:AlternateContent>
  <bookViews>
    <workbookView xWindow="80" yWindow="460" windowWidth="23660" windowHeight="15540" tabRatio="842"/>
  </bookViews>
  <sheets>
    <sheet name="coal mines PM10" sheetId="12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2" l="1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7" i="12"/>
  <c r="L28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M10" i="12"/>
  <c r="L10" i="12"/>
  <c r="L3" i="12"/>
  <c r="M3" i="12"/>
  <c r="M2" i="12"/>
  <c r="L2" i="12"/>
  <c r="K4" i="12"/>
  <c r="J133" i="12"/>
  <c r="I133" i="12"/>
  <c r="M133" i="12"/>
  <c r="J4" i="12"/>
  <c r="I4" i="12"/>
  <c r="H133" i="12"/>
  <c r="H4" i="12"/>
  <c r="D133" i="12"/>
  <c r="L133" i="12"/>
  <c r="E133" i="12"/>
  <c r="F133" i="12"/>
  <c r="G133" i="12"/>
  <c r="C133" i="12"/>
  <c r="D4" i="12"/>
  <c r="E4" i="12"/>
  <c r="F4" i="12"/>
  <c r="G4" i="12"/>
  <c r="C4" i="12"/>
</calcChain>
</file>

<file path=xl/sharedStrings.xml><?xml version="1.0" encoding="utf-8"?>
<sst xmlns="http://schemas.openxmlformats.org/spreadsheetml/2006/main" count="260" uniqueCount="161">
  <si>
    <r>
      <t>Table: 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to air from coal mining (kg)</t>
    </r>
    <phoneticPr fontId="5" type="noConversion"/>
  </si>
  <si>
    <t>Maules Creek Coal Pty Ltd [Boggabri-NSW]</t>
  </si>
  <si>
    <t>Fingal Washery [Fingal-TAS]</t>
  </si>
  <si>
    <t>Change 1yr (%)</t>
    <phoneticPr fontId="5" type="noConversion"/>
  </si>
  <si>
    <t>Meandu Mine - Theiss [Nanango-QLD](previously Tarong coal project)</t>
    <phoneticPr fontId="5" type="noConversion"/>
  </si>
  <si>
    <t>n/a</t>
    <phoneticPr fontId="5" type="noConversion"/>
  </si>
  <si>
    <t>The Dawson Mines - Anglo Coal, Dawson HWay [Moura-QLD]</t>
  </si>
  <si>
    <t>Saraji Mine - BHP Coal Pty Ltd [Dysart-QLD]</t>
  </si>
  <si>
    <t>2012-13</t>
    <phoneticPr fontId="5" type="noConversion"/>
  </si>
  <si>
    <t>2013-14</t>
    <phoneticPr fontId="5" type="noConversion"/>
  </si>
  <si>
    <t>Rank</t>
    <phoneticPr fontId="5" type="noConversion"/>
  </si>
  <si>
    <t>Isaac Plains Coal Mine [Via Coppabella-QLD]</t>
  </si>
  <si>
    <t>2008-09</t>
    <phoneticPr fontId="5" type="noConversion"/>
  </si>
  <si>
    <t>2009-10</t>
    <phoneticPr fontId="5" type="noConversion"/>
  </si>
  <si>
    <t>2010-11</t>
    <phoneticPr fontId="5" type="noConversion"/>
  </si>
  <si>
    <t>2011-12</t>
    <phoneticPr fontId="5" type="noConversion"/>
  </si>
  <si>
    <t>n/a</t>
    <phoneticPr fontId="5" type="noConversion"/>
  </si>
  <si>
    <t>Foxleigh [Middlemount-QLD]</t>
  </si>
  <si>
    <t>Millenium Coal Mine [Moranbah-QLD]</t>
  </si>
  <si>
    <t>Tahmoor Coal Mine [Tahmoor-NSW]</t>
  </si>
  <si>
    <t>Red Mountain Infrastructure Joint Venture [16km Sw Of Coppabella-QLD]</t>
  </si>
  <si>
    <t>Hunter Enviro-Mining (Operations) Pty Ltd [Abbermain-NSW]</t>
  </si>
  <si>
    <t>Facility Name</t>
  </si>
  <si>
    <t>Burton Coal Mine [Nebo-QLD]</t>
  </si>
  <si>
    <t>Jax Coal Mine [Collinsville-QLD]</t>
  </si>
  <si>
    <t>2012-13</t>
    <phoneticPr fontId="5" type="noConversion"/>
  </si>
  <si>
    <t>Muswellbrook Coal No.1 and No. 2 Open Cut Mines [Muswellbrook-NSW]</t>
  </si>
  <si>
    <t>Curragh Mine [Blackwater-QLD]</t>
  </si>
  <si>
    <t>Wilpinjong Coal Mine [Ulan-NSW]</t>
  </si>
  <si>
    <t>Liddell Coal Operations [Lidell-NSW]</t>
  </si>
  <si>
    <t>North Goonyella/Eaglefield Coal Mine [Via Glenden-QLD]</t>
  </si>
  <si>
    <t>Clermont Mine [Clermont-QLD]</t>
  </si>
  <si>
    <t>Tarrawonga Coal Mine [Boggabri-NSW]</t>
  </si>
  <si>
    <t>Cameby Downs Coal Mine [Chinchilla-QLD]</t>
  </si>
  <si>
    <t>Tasman [Seahampton-NSW]</t>
  </si>
  <si>
    <t>Lake Vermont [Dysart -QLD]</t>
  </si>
  <si>
    <t>Caval Ridge Mine [Moranbah-QLD]</t>
  </si>
  <si>
    <t>Integra Coal Open Cut Mine [Singleton-NSW]</t>
  </si>
  <si>
    <t>Sonoma Coal Mine [Collinsville-QLD]</t>
  </si>
  <si>
    <t>Ulan Coal Mine [Ulan-NSW]</t>
  </si>
  <si>
    <t>Baralaba Coal Mine [Baralaba-QLD]</t>
  </si>
  <si>
    <t>Bulga Coal Surface and Underground Operations [Singleton-NSW]</t>
  </si>
  <si>
    <t>Bloomfield Colliery [Ashtonfield-NSW]</t>
  </si>
  <si>
    <t>Minerva Mine [Springsure-QLD]</t>
  </si>
  <si>
    <t>New Oakleigh Open Cut Coal Mine [Rosewood-QLD]</t>
  </si>
  <si>
    <t>Springvale Colliery [Lidsdale-NSW]</t>
  </si>
  <si>
    <t>Pine Dale Mine [Lidsdale-NSW]</t>
  </si>
  <si>
    <t>Yarrabee Mine [Blackwater-QLD]</t>
  </si>
  <si>
    <t>Rolleston Coal Mine [Rolleston-QLD]</t>
  </si>
  <si>
    <t>Integra Coal Underground Mine [Singleton-NSW]</t>
  </si>
  <si>
    <t>Jeebropilly Open Cut Coal Mine [Amberley-QLD]</t>
  </si>
  <si>
    <t>Stratford [Stratford-NSW]</t>
  </si>
  <si>
    <t>Carborough Downs Coal Mine [Via Coppabella-QLD]</t>
  </si>
  <si>
    <t>Collinsville Coal Mine [Collinsville-QLD]</t>
  </si>
  <si>
    <t>2008-09</t>
    <phoneticPr fontId="5" type="noConversion"/>
  </si>
  <si>
    <t>2009-10</t>
    <phoneticPr fontId="5" type="noConversion"/>
  </si>
  <si>
    <t>2010-11</t>
    <phoneticPr fontId="5" type="noConversion"/>
  </si>
  <si>
    <t>2011-12</t>
    <phoneticPr fontId="5" type="noConversion"/>
  </si>
  <si>
    <t>Oaky Creek Coal [Tieri-QLD]</t>
  </si>
  <si>
    <t>Cullen Valley Mine [Cullen Bullen-NSW]</t>
  </si>
  <si>
    <t>Wambo Mine [Warkworth-NSW]</t>
  </si>
  <si>
    <t>Newlands Coal [Glenden-QLD]</t>
  </si>
  <si>
    <t>Middlemount Coal Mine [Middlemount-QLD]</t>
  </si>
  <si>
    <t>Dendrobium Mine [Mount Kembla-NSW]</t>
  </si>
  <si>
    <t>Werris Creek No 2 Coal Mine [Werris Creek-NSW]</t>
  </si>
  <si>
    <t>Charbon Colliery [Kandos-NSW]</t>
  </si>
  <si>
    <t>New Acland Open Cut Coal Mine [Acland-QLD]</t>
  </si>
  <si>
    <t>Clarence Colliery [Clarence-NSW]</t>
  </si>
  <si>
    <t>Moorvale Coal Mine - Macarthur [Via Nebo-QLD]</t>
    <phoneticPr fontId="5" type="noConversion"/>
  </si>
  <si>
    <t>Moranbah North Coal Management [Moranbah-QLD]</t>
    <phoneticPr fontId="5" type="noConversion"/>
  </si>
  <si>
    <r>
      <t>NO PM</t>
    </r>
    <r>
      <rPr>
        <vertAlign val="subscript"/>
        <sz val="8"/>
        <rFont val="Calibri"/>
      </rPr>
      <t>10</t>
    </r>
    <phoneticPr fontId="5" type="noConversion"/>
  </si>
  <si>
    <t>Ensham Coal Mine Ensham Resources [Emerald-QLD]</t>
    <phoneticPr fontId="5" type="noConversion"/>
  </si>
  <si>
    <t>Daunia Mine- BM Aliance Coal Operations [Via Peak Downs Highway-QLD]</t>
    <phoneticPr fontId="5" type="noConversion"/>
  </si>
  <si>
    <t>NO REPORT</t>
    <phoneticPr fontId="5" type="noConversion"/>
  </si>
  <si>
    <t>Change 5yr (%)</t>
    <phoneticPr fontId="5" type="noConversion"/>
  </si>
  <si>
    <t>Metropolitan Collieries Pty Ltd - Helensburgh [Helensburgh-NSW]</t>
    <phoneticPr fontId="5" type="noConversion"/>
  </si>
  <si>
    <t>Mt Owen Mine - Theiss [Ravensworth-NSW]</t>
    <phoneticPr fontId="5" type="noConversion"/>
  </si>
  <si>
    <t>South Walker Creek Mine - BHP Billiton Mitsui [Nebo-QLD]</t>
    <phoneticPr fontId="5" type="noConversion"/>
  </si>
  <si>
    <t>Appin Mine - Endeavour [Wilton-NSW]</t>
    <phoneticPr fontId="5" type="noConversion"/>
  </si>
  <si>
    <t>Cumnock No.1 Colliery New England H'Way Xstrata [Ravensworth-NSW]</t>
    <phoneticPr fontId="5" type="noConversion"/>
  </si>
  <si>
    <t>Bengalla Operations - Coal &amp; Allied [Muswellbrook-NSW]</t>
    <phoneticPr fontId="5" type="noConversion"/>
  </si>
  <si>
    <t>Commodore Coal Mine - Downer EDI [Millmerran-QLD]</t>
    <phoneticPr fontId="5" type="noConversion"/>
  </si>
  <si>
    <t>LEIGH CREEK COALFIELD - Flinders [Leigh Creek-SA]</t>
    <phoneticPr fontId="5" type="noConversion"/>
  </si>
  <si>
    <t>Lidsdale Coal Loading Facility - Ivanhoe [Wallerwang-NSW]</t>
    <phoneticPr fontId="5" type="noConversion"/>
  </si>
  <si>
    <t>Macquarie Coal Preparation Plant - Oceanic Coal [Teralba-NSW]</t>
    <phoneticPr fontId="5" type="noConversion"/>
  </si>
  <si>
    <t>Gregory Joint Venture - Gregory Crinum Mine BHP Billiton [Emerald-QLD]</t>
    <phoneticPr fontId="5" type="noConversion"/>
  </si>
  <si>
    <t>Hail Creek Operations - Rio Tinto [Nebo-QLD]</t>
    <phoneticPr fontId="5" type="noConversion"/>
  </si>
  <si>
    <t>Hunter Valley Operations - Coal &amp; Allied [Lemington Via Singleton-NSW]</t>
    <phoneticPr fontId="5" type="noConversion"/>
  </si>
  <si>
    <t>Kogan Creek Mine - Golding [Via Brigalow-QLD]</t>
    <phoneticPr fontId="5" type="noConversion"/>
  </si>
  <si>
    <t>Mt Arthur North Coal - Hunter Valley Energy Coal [Muswellbrook-NSW]</t>
    <phoneticPr fontId="5" type="noConversion"/>
  </si>
  <si>
    <t>Newstan Colliery - Centennial [Fassifern-NSW]</t>
    <phoneticPr fontId="5" type="noConversion"/>
  </si>
  <si>
    <t>Kestrel Operations - Rio Tinto [Emerald-QLD]</t>
    <phoneticPr fontId="5" type="noConversion"/>
  </si>
  <si>
    <t>Mount Thorley Warkworth Operations - Coal &amp; Allied [Mount Thorley Via Singleton-NSW]</t>
    <phoneticPr fontId="5" type="noConversion"/>
  </si>
  <si>
    <t>Poitrel Coal Mine - BHP Billiton [Via Moranbah-QLD]</t>
    <phoneticPr fontId="5" type="noConversion"/>
  </si>
  <si>
    <t>Rocglen Coal Mine - Whitehaven Coal Mining Pty Ltd [Gunnedah-NSW]</t>
    <phoneticPr fontId="5" type="noConversion"/>
  </si>
  <si>
    <t>Peak Downs Mine - BHP [Moranbah-QLD]</t>
    <phoneticPr fontId="5" type="noConversion"/>
  </si>
  <si>
    <t>United Colliery [Warkworth-NSW]</t>
  </si>
  <si>
    <t>Coppabella Coal Mine - Macarthur Coal [Via Nebo-QLD]</t>
    <phoneticPr fontId="5" type="noConversion"/>
  </si>
  <si>
    <t>Cullenswood Open Cut Mine - Cornwall [St Marys-TAS]</t>
    <phoneticPr fontId="5" type="noConversion"/>
  </si>
  <si>
    <t>Glendell and Ravensworth East - Xstrata [Ravensworth Via Singleton-NSW]</t>
    <phoneticPr fontId="5" type="noConversion"/>
  </si>
  <si>
    <t>Mandalong Mine - Centennial [Mandalong-NSW]</t>
    <phoneticPr fontId="5" type="noConversion"/>
  </si>
  <si>
    <t>Canyon Coal Mine - Whitehaven Coal Mining, Hoads Lane (formerly Whitehaven) - Hoads Lane [Boggabri-NSW]</t>
    <phoneticPr fontId="5" type="noConversion"/>
  </si>
  <si>
    <t>Boggabri Coal Mine - 286 Leard Forest Rd [Boggabri-NSW]</t>
    <phoneticPr fontId="5" type="noConversion"/>
  </si>
  <si>
    <t>n/a</t>
  </si>
  <si>
    <t>Baralaba Load Out - Baralaba Coal Pty Ltd [Baralaba-QLD]</t>
    <phoneticPr fontId="5" type="noConversion"/>
  </si>
  <si>
    <t>Muja Mine [Collie-WA]</t>
  </si>
  <si>
    <t>Ewington Mine - Griffin [Collie-WA]</t>
    <phoneticPr fontId="5" type="noConversion"/>
  </si>
  <si>
    <t>Whitehaven Rail Siding - Whitehaven Coal Mining, Kamilaroi HWay [Gunnedah-NSW]</t>
    <phoneticPr fontId="5" type="noConversion"/>
  </si>
  <si>
    <t>Blackwater Mine BHP [Blackwater-QLD]</t>
    <phoneticPr fontId="5" type="noConversion"/>
  </si>
  <si>
    <t>Norwich Park Mine- BHP [Dysart-QLD]</t>
    <phoneticPr fontId="5" type="noConversion"/>
  </si>
  <si>
    <t>Goonyella Riverside Broadmeadow Mine BHP [Moranbah-QLD]</t>
    <phoneticPr fontId="5" type="noConversion"/>
  </si>
  <si>
    <t>Anglocoal / Drayton (Thomas Mitchell Dve) [Muswellbrook-NSW]</t>
    <phoneticPr fontId="5" type="noConversion"/>
  </si>
  <si>
    <t>Cook Colliery - CC [Blackwater-QLD]</t>
    <phoneticPr fontId="5" type="noConversion"/>
  </si>
  <si>
    <t>West Wallsend Colliery - Oceanic Coal [Killingworth-NSW]</t>
    <phoneticPr fontId="5" type="noConversion"/>
  </si>
  <si>
    <t>Angus Place Colliery - Centennial [Lidsdale-NSW]</t>
    <phoneticPr fontId="5" type="noConversion"/>
  </si>
  <si>
    <t>Baal Bone Colliery - Wallerawang [Cullen Bullen-NSW]</t>
    <phoneticPr fontId="5" type="noConversion"/>
  </si>
  <si>
    <t>Mangoola Coal - Xstrata [Muswellbrook-NSW]</t>
    <phoneticPr fontId="5" type="noConversion"/>
  </si>
  <si>
    <t>Blair Athol Operations - Rio Tinto [Clermont-QLD]</t>
    <phoneticPr fontId="5" type="noConversion"/>
  </si>
  <si>
    <t>Ivanhoe North Rehabilitation project [Cullen Bullen-NSW]</t>
  </si>
  <si>
    <t>Sunnyside Open Cut Coal Mine - Naomi Mining [Gunnedah-NSW]</t>
    <phoneticPr fontId="5" type="noConversion"/>
  </si>
  <si>
    <t>Broadlea North Coal Project [Via Coppabella-QLD]</t>
  </si>
  <si>
    <t>Ravensworth Mine Complex [Ravensworth Via Singleton-NSW]</t>
    <phoneticPr fontId="5" type="noConversion"/>
  </si>
  <si>
    <t>Ravensworth Underground Mine - Resource Pacific [Ravensworth Via Singleton-NSW]</t>
    <phoneticPr fontId="5" type="noConversion"/>
  </si>
  <si>
    <t>West Cliff Colliery - Endeavour Coal [Appin-NSW]</t>
    <phoneticPr fontId="5" type="noConversion"/>
  </si>
  <si>
    <t>Westside Mine - Oceanic Coal [Wakefield-NSW]</t>
    <phoneticPr fontId="5" type="noConversion"/>
  </si>
  <si>
    <t>Wilkie Creek Coal Mine Peabody [Macalister-QLD]</t>
    <phoneticPr fontId="5" type="noConversion"/>
  </si>
  <si>
    <t>Callide Mine - Anglo Coal [Biloela-QLD]</t>
    <phoneticPr fontId="5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</si>
  <si>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to air from coal mining (tonnes)</t>
    </r>
    <phoneticPr fontId="5" type="noConversion"/>
  </si>
  <si>
    <t>2014-15</t>
  </si>
  <si>
    <t>Sold by Anglocoal</t>
  </si>
  <si>
    <t>Hunter</t>
  </si>
  <si>
    <t>Duralie [Stroud Road-NSW] Yancoal</t>
  </si>
  <si>
    <t>Abel underground mine Donaldson Coal [Blackhill-NSW] Yancoal</t>
  </si>
  <si>
    <t>Being rehabilitated</t>
  </si>
  <si>
    <t>Central Qld</t>
  </si>
  <si>
    <t>`</t>
  </si>
  <si>
    <t>reduced mining in 2015, due to stop mining in a year or 2</t>
  </si>
  <si>
    <t>Jellinbah Mines [via Bluff QLD]</t>
  </si>
  <si>
    <t>Yancoal / Premier Coal  - Wesfarmers [Collie-WA]</t>
  </si>
  <si>
    <t>Namoi</t>
  </si>
  <si>
    <t>Drake Coal Mine [Collinsville-QLD]</t>
  </si>
  <si>
    <t>NO REPORT</t>
  </si>
  <si>
    <t>Capcoal / Anglocoal German Creek [Middlemount-QLD]</t>
  </si>
  <si>
    <t>SE Qld</t>
  </si>
  <si>
    <t>North Qld</t>
  </si>
  <si>
    <t>Southern QLd</t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</si>
  <si>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to air from all industry sources (tonnes)</t>
    </r>
  </si>
  <si>
    <r>
      <t>Emissions of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from coal mining as a % of total industry emissions</t>
    </r>
  </si>
  <si>
    <t xml:space="preserve">Narrabri Coal Mine [Baan Baa - NSW] </t>
  </si>
  <si>
    <t>Grosvenor [Moranbah-QLD]</t>
  </si>
  <si>
    <t>Notes</t>
  </si>
  <si>
    <t>2015-16</t>
  </si>
  <si>
    <t>Byerwen Mine [Suttor-QLD]</t>
  </si>
  <si>
    <t>Yancoal Moolarben Coal Operations Pty Ltd [Ulan-NSW]</t>
  </si>
  <si>
    <t>Yancoal - Austar [Paxton-NSW]</t>
  </si>
  <si>
    <t>Need to clarify multiple Rix's Creek facilities (Bloomfield, etc)</t>
  </si>
  <si>
    <t xml:space="preserve">Yancoal - Ashton Coal Mine Camberwell [Camberwell Via Singleton-NSW] </t>
  </si>
  <si>
    <t>1 year change 2014-15 to 2015-16</t>
  </si>
  <si>
    <t>5 year change 2010-11 to 2015-16</t>
  </si>
  <si>
    <t>mothballed - part of proposed super pit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</si>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</sst>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14" x14ac:knownFonts="1">
    <font>
      <sz val="10"/>
      <name val="Verdana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</font>
    <font>
      <sz val="10"/>
      <name val="Verdana"/>
    </font>
    <font>
      <sz val="8"/>
      <name val="Verdana"/>
    </font>
    <font>
      <sz val="8"/>
      <name val="Calibri"/>
    </font>
    <font>
      <b/>
      <sz val="8"/>
      <name val="Calibri"/>
    </font>
    <font>
      <vertAlign val="subscript"/>
      <sz val="8"/>
      <name val="Calibri"/>
    </font>
    <font>
      <i/>
      <sz val="8"/>
      <name val="Calibri"/>
    </font>
    <font>
      <b/>
      <sz val="10"/>
      <name val="Calibri"/>
    </font>
    <font>
      <b/>
      <vertAlign val="subscript"/>
      <sz val="10"/>
      <name val="Calibri"/>
    </font>
    <font>
      <u/>
      <sz val="10"/>
      <color theme="11"/>
      <name val="Verdana"/>
    </font>
    <font>
      <sz val="11.5"/>
      <color rgb="FF222222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FF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9" fontId="6" fillId="0" borderId="0" xfId="2" applyFont="1"/>
    <xf numFmtId="0" fontId="6" fillId="0" borderId="1" xfId="0" applyFont="1" applyBorder="1"/>
    <xf numFmtId="9" fontId="6" fillId="0" borderId="1" xfId="2" applyFont="1" applyBorder="1"/>
    <xf numFmtId="0" fontId="7" fillId="0" borderId="1" xfId="0" applyFont="1" applyBorder="1"/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9" fontId="6" fillId="2" borderId="1" xfId="2" applyFont="1" applyFill="1" applyBorder="1"/>
    <xf numFmtId="0" fontId="6" fillId="2" borderId="1" xfId="0" applyFont="1" applyFill="1" applyBorder="1"/>
    <xf numFmtId="164" fontId="6" fillId="0" borderId="1" xfId="1" applyNumberFormat="1" applyFont="1" applyFill="1" applyBorder="1"/>
    <xf numFmtId="0" fontId="6" fillId="0" borderId="0" xfId="0" applyFont="1"/>
    <xf numFmtId="0" fontId="6" fillId="0" borderId="0" xfId="0" applyFont="1" applyBorder="1"/>
    <xf numFmtId="164" fontId="6" fillId="0" borderId="0" xfId="0" applyNumberFormat="1" applyFont="1"/>
    <xf numFmtId="9" fontId="6" fillId="0" borderId="1" xfId="2" applyFont="1" applyFill="1" applyBorder="1"/>
    <xf numFmtId="0" fontId="6" fillId="0" borderId="0" xfId="0" applyFont="1" applyFill="1"/>
    <xf numFmtId="3" fontId="6" fillId="0" borderId="1" xfId="0" applyNumberFormat="1" applyFont="1" applyBorder="1" applyAlignment="1">
      <alignment horizontal="right"/>
    </xf>
    <xf numFmtId="9" fontId="6" fillId="0" borderId="0" xfId="2" applyFont="1" applyBorder="1"/>
    <xf numFmtId="0" fontId="6" fillId="3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/>
    <xf numFmtId="164" fontId="6" fillId="4" borderId="1" xfId="1" applyNumberFormat="1" applyFont="1" applyFill="1" applyBorder="1"/>
    <xf numFmtId="0" fontId="6" fillId="5" borderId="1" xfId="0" applyFont="1" applyFill="1" applyBorder="1"/>
    <xf numFmtId="164" fontId="6" fillId="5" borderId="1" xfId="1" applyNumberFormat="1" applyFont="1" applyFill="1" applyBorder="1"/>
    <xf numFmtId="0" fontId="6" fillId="6" borderId="1" xfId="0" applyFont="1" applyFill="1" applyBorder="1"/>
    <xf numFmtId="164" fontId="6" fillId="6" borderId="1" xfId="1" applyNumberFormat="1" applyFont="1" applyFill="1" applyBorder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4" fontId="6" fillId="3" borderId="1" xfId="1" applyNumberFormat="1" applyFont="1" applyFill="1" applyBorder="1" applyAlignment="1">
      <alignment horizontal="right"/>
    </xf>
    <xf numFmtId="164" fontId="6" fillId="3" borderId="1" xfId="1" applyNumberFormat="1" applyFont="1" applyFill="1" applyBorder="1"/>
    <xf numFmtId="164" fontId="6" fillId="2" borderId="1" xfId="1" applyNumberFormat="1" applyFont="1" applyFill="1" applyBorder="1"/>
    <xf numFmtId="0" fontId="9" fillId="0" borderId="0" xfId="0" applyFont="1" applyFill="1"/>
    <xf numFmtId="0" fontId="10" fillId="0" borderId="0" xfId="0" applyFont="1"/>
    <xf numFmtId="164" fontId="6" fillId="0" borderId="0" xfId="0" applyNumberFormat="1" applyFont="1" applyBorder="1"/>
    <xf numFmtId="9" fontId="6" fillId="3" borderId="1" xfId="2" applyFont="1" applyFill="1" applyBorder="1"/>
    <xf numFmtId="164" fontId="6" fillId="0" borderId="0" xfId="0" applyNumberFormat="1" applyFont="1" applyFill="1" applyBorder="1"/>
    <xf numFmtId="9" fontId="7" fillId="0" borderId="1" xfId="2" applyFont="1" applyFill="1" applyBorder="1"/>
    <xf numFmtId="164" fontId="6" fillId="0" borderId="0" xfId="1" applyNumberFormat="1" applyFont="1" applyFill="1" applyBorder="1"/>
    <xf numFmtId="0" fontId="7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/>
    <xf numFmtId="164" fontId="6" fillId="5" borderId="1" xfId="0" applyNumberFormat="1" applyFont="1" applyFill="1" applyBorder="1"/>
    <xf numFmtId="164" fontId="6" fillId="0" borderId="0" xfId="2" applyNumberFormat="1" applyFont="1"/>
    <xf numFmtId="9" fontId="6" fillId="0" borderId="0" xfId="2" applyFont="1" applyFill="1" applyBorder="1"/>
    <xf numFmtId="9" fontId="7" fillId="0" borderId="1" xfId="2" applyFont="1" applyBorder="1" applyAlignment="1">
      <alignment horizontal="center" vertical="top" wrapText="1"/>
    </xf>
    <xf numFmtId="9" fontId="6" fillId="0" borderId="1" xfId="2" applyFont="1" applyBorder="1" applyAlignment="1"/>
    <xf numFmtId="9" fontId="6" fillId="7" borderId="2" xfId="2" applyFont="1" applyFill="1" applyBorder="1"/>
    <xf numFmtId="164" fontId="7" fillId="0" borderId="1" xfId="1" applyNumberFormat="1" applyFont="1" applyBorder="1" applyAlignment="1">
      <alignment horizontal="center"/>
    </xf>
    <xf numFmtId="9" fontId="6" fillId="8" borderId="1" xfId="2" applyFont="1" applyFill="1" applyBorder="1"/>
    <xf numFmtId="9" fontId="6" fillId="3" borderId="1" xfId="2" applyFont="1" applyFill="1" applyBorder="1" applyAlignment="1">
      <alignment horizontal="right"/>
    </xf>
    <xf numFmtId="164" fontId="13" fillId="0" borderId="0" xfId="0" applyNumberFormat="1" applyFont="1" applyBorder="1"/>
    <xf numFmtId="9" fontId="6" fillId="4" borderId="1" xfId="2" applyFont="1" applyFill="1" applyBorder="1"/>
  </cellXfs>
  <cellStyles count="15">
    <cellStyle name="Comma" xfId="1" builtinId="3"/>
    <cellStyle name="Comma 2" xfId="1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Normal" xfId="0" builtinId="0"/>
    <cellStyle name="Normal 2" xfId="11"/>
    <cellStyle name="Normal 3" xfId="12"/>
    <cellStyle name="Percent" xfId="2" builtinId="5"/>
    <cellStyle name="Percent 2" xfId="14"/>
  </cellStyles>
  <dxfs count="0"/>
  <tableStyles count="0" defaultTableStyle="TableStyleMedium9" defaultPivotStyle="PivotStyleMedium7"/>
  <colors>
    <mruColors>
      <color rgb="FFFF8F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abSelected="1" topLeftCell="B1" zoomScale="152" zoomScaleNormal="152" zoomScalePageLayoutView="152" workbookViewId="0">
      <pane ySplit="1" topLeftCell="A2" activePane="bottomLeft" state="frozen"/>
      <selection pane="bottomLeft" activeCell="F7" sqref="F7"/>
    </sheetView>
  </sheetViews>
  <sheetFormatPr baseColWidth="10" defaultRowHeight="13" x14ac:dyDescent="0.15"/>
  <cols>
    <col min="1" max="1" width="3.83203125" style="10" customWidth="1"/>
    <col min="2" max="2" width="39.6640625" style="10" customWidth="1"/>
    <col min="3" max="3" width="9.5" style="10" customWidth="1"/>
    <col min="4" max="4" width="8.5" style="10" customWidth="1"/>
    <col min="5" max="5" width="8.83203125" style="10" customWidth="1"/>
    <col min="6" max="6" width="8.6640625" style="10" customWidth="1"/>
    <col min="7" max="7" width="8.5" style="10" customWidth="1"/>
    <col min="8" max="8" width="9" style="10" customWidth="1"/>
    <col min="9" max="11" width="8.5" style="14" customWidth="1"/>
    <col min="12" max="12" width="7.5" style="1" customWidth="1"/>
    <col min="13" max="13" width="6.83203125" style="10" customWidth="1"/>
    <col min="14" max="14" width="7.6640625" customWidth="1"/>
    <col min="15" max="15" width="10.33203125" customWidth="1"/>
    <col min="16" max="16" width="9.1640625" style="10" customWidth="1"/>
    <col min="17" max="17" width="5" style="10" customWidth="1"/>
    <col min="18" max="18" width="12.33203125" style="10" customWidth="1"/>
    <col min="19" max="16384" width="10.83203125" style="10"/>
  </cols>
  <sheetData>
    <row r="1" spans="1:19" ht="44" x14ac:dyDescent="0.15">
      <c r="C1" s="6" t="s">
        <v>54</v>
      </c>
      <c r="D1" s="6" t="s">
        <v>55</v>
      </c>
      <c r="E1" s="6" t="s">
        <v>56</v>
      </c>
      <c r="F1" s="6" t="s">
        <v>57</v>
      </c>
      <c r="G1" s="6" t="s">
        <v>25</v>
      </c>
      <c r="H1" s="41" t="s">
        <v>9</v>
      </c>
      <c r="I1" s="41" t="s">
        <v>128</v>
      </c>
      <c r="J1" s="41" t="s">
        <v>151</v>
      </c>
      <c r="K1" s="41" t="s">
        <v>160</v>
      </c>
      <c r="L1" s="47" t="s">
        <v>158</v>
      </c>
      <c r="M1" s="47" t="s">
        <v>157</v>
      </c>
    </row>
    <row r="2" spans="1:19" x14ac:dyDescent="0.15">
      <c r="B2" s="28" t="s">
        <v>146</v>
      </c>
      <c r="C2" s="15">
        <v>530000</v>
      </c>
      <c r="D2" s="15">
        <v>530000</v>
      </c>
      <c r="E2" s="15">
        <v>640000</v>
      </c>
      <c r="F2" s="15">
        <v>740000</v>
      </c>
      <c r="G2" s="15">
        <v>830000</v>
      </c>
      <c r="H2" s="42">
        <v>910000</v>
      </c>
      <c r="I2" s="42">
        <v>940000</v>
      </c>
      <c r="J2" s="42">
        <v>950000</v>
      </c>
      <c r="K2" s="42">
        <v>920000</v>
      </c>
      <c r="L2" s="48">
        <f>(K2-F2)/F2</f>
        <v>0.24324324324324326</v>
      </c>
      <c r="M2" s="3">
        <f>(K2-J2)/J2</f>
        <v>-3.1578947368421054E-2</v>
      </c>
    </row>
    <row r="3" spans="1:19" x14ac:dyDescent="0.15">
      <c r="B3" s="28" t="s">
        <v>127</v>
      </c>
      <c r="C3" s="15">
        <v>210000</v>
      </c>
      <c r="D3" s="15">
        <v>216810.13800000001</v>
      </c>
      <c r="E3" s="15">
        <v>289907.91899999999</v>
      </c>
      <c r="F3" s="15">
        <v>326837.13699999999</v>
      </c>
      <c r="G3" s="15">
        <v>384874.76799999998</v>
      </c>
      <c r="H3" s="9">
        <v>434864</v>
      </c>
      <c r="I3" s="9">
        <v>398189</v>
      </c>
      <c r="J3" s="9">
        <v>393000</v>
      </c>
      <c r="K3" s="9">
        <v>360000</v>
      </c>
      <c r="L3" s="48">
        <f>(K3-F3)/F3</f>
        <v>0.10146601853264922</v>
      </c>
      <c r="M3" s="3">
        <f>(K3-J3)/J3</f>
        <v>-8.3969465648854963E-2</v>
      </c>
    </row>
    <row r="4" spans="1:19" x14ac:dyDescent="0.15">
      <c r="B4" s="28" t="s">
        <v>147</v>
      </c>
      <c r="C4" s="3">
        <f t="shared" ref="C4:K4" si="0">C3/C2</f>
        <v>0.39622641509433965</v>
      </c>
      <c r="D4" s="3">
        <f t="shared" si="0"/>
        <v>0.40907573207547171</v>
      </c>
      <c r="E4" s="3">
        <f t="shared" si="0"/>
        <v>0.45298112343749997</v>
      </c>
      <c r="F4" s="3">
        <f t="shared" si="0"/>
        <v>0.44167180675675671</v>
      </c>
      <c r="G4" s="3">
        <f t="shared" si="0"/>
        <v>0.46370453975903614</v>
      </c>
      <c r="H4" s="13">
        <f t="shared" si="0"/>
        <v>0.47787252747252745</v>
      </c>
      <c r="I4" s="13">
        <f t="shared" si="0"/>
        <v>0.42360531914893618</v>
      </c>
      <c r="J4" s="13">
        <f t="shared" si="0"/>
        <v>0.41368421052631577</v>
      </c>
      <c r="K4" s="13">
        <f t="shared" si="0"/>
        <v>0.39130434782608697</v>
      </c>
      <c r="L4" s="3"/>
      <c r="M4" s="2"/>
    </row>
    <row r="5" spans="1:19" x14ac:dyDescent="0.15">
      <c r="B5" s="29"/>
      <c r="C5" s="30"/>
    </row>
    <row r="6" spans="1:19" x14ac:dyDescent="0.15">
      <c r="C6" s="34"/>
      <c r="L6" s="45"/>
    </row>
    <row r="7" spans="1:19" x14ac:dyDescent="0.15">
      <c r="I7" s="14" t="s">
        <v>135</v>
      </c>
    </row>
    <row r="8" spans="1:19" ht="16" x14ac:dyDescent="0.25">
      <c r="B8" s="35" t="s">
        <v>0</v>
      </c>
    </row>
    <row r="9" spans="1:19" x14ac:dyDescent="0.15">
      <c r="A9" s="10" t="s">
        <v>10</v>
      </c>
      <c r="B9" s="4" t="s">
        <v>22</v>
      </c>
      <c r="C9" s="6" t="s">
        <v>12</v>
      </c>
      <c r="D9" s="6" t="s">
        <v>13</v>
      </c>
      <c r="E9" s="6" t="s">
        <v>14</v>
      </c>
      <c r="F9" s="6" t="s">
        <v>15</v>
      </c>
      <c r="G9" s="50" t="s">
        <v>8</v>
      </c>
      <c r="H9" s="41" t="s">
        <v>9</v>
      </c>
      <c r="I9" s="41" t="s">
        <v>128</v>
      </c>
      <c r="J9" s="41" t="s">
        <v>151</v>
      </c>
      <c r="K9" s="41" t="s">
        <v>160</v>
      </c>
      <c r="L9" s="39" t="s">
        <v>74</v>
      </c>
      <c r="M9" s="39" t="s">
        <v>3</v>
      </c>
      <c r="P9" s="11"/>
      <c r="Q9" s="11"/>
    </row>
    <row r="10" spans="1:19" ht="16" x14ac:dyDescent="0.2">
      <c r="A10" s="10">
        <v>1</v>
      </c>
      <c r="B10" s="17" t="s">
        <v>95</v>
      </c>
      <c r="C10" s="32">
        <v>14115271.039999999</v>
      </c>
      <c r="D10" s="32">
        <v>12524999.310000001</v>
      </c>
      <c r="E10" s="32">
        <v>10177790.550000001</v>
      </c>
      <c r="F10" s="32">
        <v>4138094.42</v>
      </c>
      <c r="G10" s="32">
        <v>28376000.989999998</v>
      </c>
      <c r="H10" s="32">
        <v>29069000</v>
      </c>
      <c r="I10" s="32">
        <v>28583906.559999999</v>
      </c>
      <c r="J10" s="32">
        <v>30576156.559999999</v>
      </c>
      <c r="K10" s="32">
        <v>28043000</v>
      </c>
      <c r="L10" s="37">
        <f>(K10-F10)/F10</f>
        <v>5.7767907528799203</v>
      </c>
      <c r="M10" s="37">
        <f>(K10-J10)/J10</f>
        <v>-8.2847448633027232E-2</v>
      </c>
      <c r="N10" s="34" t="s">
        <v>134</v>
      </c>
      <c r="P10" s="40"/>
      <c r="Q10" s="53"/>
      <c r="R10" s="11"/>
      <c r="S10" s="11"/>
    </row>
    <row r="11" spans="1:19" x14ac:dyDescent="0.15">
      <c r="A11" s="10">
        <v>2</v>
      </c>
      <c r="B11" s="17" t="s">
        <v>108</v>
      </c>
      <c r="C11" s="32">
        <v>6185527.3600000003</v>
      </c>
      <c r="D11" s="32">
        <v>3040213</v>
      </c>
      <c r="E11" s="32">
        <v>11781101.060000001</v>
      </c>
      <c r="F11" s="32">
        <v>7313994.3210000005</v>
      </c>
      <c r="G11" s="32">
        <v>14251555.49</v>
      </c>
      <c r="H11" s="32">
        <v>21087000</v>
      </c>
      <c r="I11" s="32">
        <v>26988937.489999998</v>
      </c>
      <c r="J11" s="32">
        <v>28135329.59</v>
      </c>
      <c r="K11" s="32">
        <v>27036000</v>
      </c>
      <c r="L11" s="37">
        <f t="shared" ref="L11:L59" si="1">(K11-F11)/F11</f>
        <v>2.6964753886086585</v>
      </c>
      <c r="M11" s="37">
        <f t="shared" ref="M11:M59" si="2">(K11-J11)/J11</f>
        <v>-3.9072923829928372E-2</v>
      </c>
      <c r="N11" s="34" t="s">
        <v>134</v>
      </c>
      <c r="P11" s="11"/>
      <c r="Q11" s="11"/>
      <c r="R11" s="11"/>
      <c r="S11" s="11"/>
    </row>
    <row r="12" spans="1:19" x14ac:dyDescent="0.15">
      <c r="A12" s="10">
        <v>3</v>
      </c>
      <c r="B12" s="17" t="s">
        <v>110</v>
      </c>
      <c r="C12" s="32">
        <v>15845602.789999999</v>
      </c>
      <c r="D12" s="32">
        <v>10538594.93</v>
      </c>
      <c r="E12" s="32">
        <v>14945855.51</v>
      </c>
      <c r="F12" s="32">
        <v>8754855.8120000008</v>
      </c>
      <c r="G12" s="32">
        <v>20733984.600000001</v>
      </c>
      <c r="H12" s="32">
        <v>30069000</v>
      </c>
      <c r="I12" s="32">
        <v>21634202.41</v>
      </c>
      <c r="J12" s="32">
        <v>22336274.16</v>
      </c>
      <c r="K12" s="32">
        <v>24035000</v>
      </c>
      <c r="L12" s="37">
        <f t="shared" si="1"/>
        <v>1.7453336201215324</v>
      </c>
      <c r="M12" s="37">
        <f t="shared" si="2"/>
        <v>7.6052336563906142E-2</v>
      </c>
      <c r="N12" s="34" t="s">
        <v>134</v>
      </c>
      <c r="P12" s="11"/>
      <c r="Q12" s="11"/>
      <c r="R12" s="38"/>
      <c r="S12" s="46"/>
    </row>
    <row r="13" spans="1:19" x14ac:dyDescent="0.15">
      <c r="A13" s="10">
        <v>4</v>
      </c>
      <c r="B13" s="17" t="s">
        <v>7</v>
      </c>
      <c r="C13" s="43">
        <v>6097609.1799999997</v>
      </c>
      <c r="D13" s="43">
        <v>6170662.4299999997</v>
      </c>
      <c r="E13" s="43">
        <v>8514168.0199999996</v>
      </c>
      <c r="F13" s="43">
        <v>3991784.33</v>
      </c>
      <c r="G13" s="43">
        <v>15137350.800000001</v>
      </c>
      <c r="H13" s="32">
        <v>17030884.609999999</v>
      </c>
      <c r="I13" s="43">
        <v>19695809.100000001</v>
      </c>
      <c r="J13" s="43">
        <v>20919285.969999999</v>
      </c>
      <c r="K13" s="43">
        <v>21054000</v>
      </c>
      <c r="L13" s="37">
        <f t="shared" si="1"/>
        <v>4.2743330449418346</v>
      </c>
      <c r="M13" s="37">
        <f t="shared" si="2"/>
        <v>6.4397049781332091E-3</v>
      </c>
      <c r="N13" s="34" t="s">
        <v>134</v>
      </c>
      <c r="P13" s="11"/>
      <c r="Q13" s="11"/>
      <c r="R13" s="11"/>
      <c r="S13" s="11"/>
    </row>
    <row r="14" spans="1:19" ht="11" x14ac:dyDescent="0.15">
      <c r="A14" s="10">
        <v>5</v>
      </c>
      <c r="B14" s="17" t="s">
        <v>6</v>
      </c>
      <c r="C14" s="43">
        <v>9147439.3300000001</v>
      </c>
      <c r="D14" s="43">
        <v>8449741.2699999996</v>
      </c>
      <c r="E14" s="43">
        <v>14017467.359999999</v>
      </c>
      <c r="F14" s="43">
        <v>15261261.949999999</v>
      </c>
      <c r="G14" s="43">
        <v>16817300</v>
      </c>
      <c r="H14" s="32">
        <v>20014500</v>
      </c>
      <c r="I14" s="43">
        <v>18013500</v>
      </c>
      <c r="J14" s="43">
        <v>15011200</v>
      </c>
      <c r="K14" s="43">
        <v>14309460</v>
      </c>
      <c r="L14" s="37">
        <f t="shared" si="1"/>
        <v>-6.2367185172389976E-2</v>
      </c>
      <c r="M14" s="37">
        <f t="shared" si="2"/>
        <v>-4.6747761671285443E-2</v>
      </c>
      <c r="N14" s="34" t="s">
        <v>134</v>
      </c>
      <c r="O14" s="34" t="s">
        <v>129</v>
      </c>
      <c r="P14" s="36"/>
      <c r="Q14" s="11"/>
      <c r="R14" s="11"/>
      <c r="S14" s="11"/>
    </row>
    <row r="15" spans="1:19" ht="11" x14ac:dyDescent="0.15">
      <c r="A15" s="10">
        <v>6</v>
      </c>
      <c r="B15" s="17" t="s">
        <v>35</v>
      </c>
      <c r="C15" s="32">
        <v>372309.7</v>
      </c>
      <c r="D15" s="32">
        <v>3102360</v>
      </c>
      <c r="E15" s="32">
        <v>4514250.2</v>
      </c>
      <c r="F15" s="32">
        <v>4798815</v>
      </c>
      <c r="G15" s="32">
        <v>2995776.9</v>
      </c>
      <c r="H15" s="32">
        <v>11234744.98</v>
      </c>
      <c r="I15" s="32">
        <v>3053268.1</v>
      </c>
      <c r="J15" s="32">
        <v>11938706.5</v>
      </c>
      <c r="K15" s="32">
        <v>13047454</v>
      </c>
      <c r="L15" s="37">
        <f t="shared" si="1"/>
        <v>1.7188908095019291</v>
      </c>
      <c r="M15" s="37">
        <f t="shared" si="2"/>
        <v>9.2869985538215558E-2</v>
      </c>
      <c r="N15" s="34" t="s">
        <v>134</v>
      </c>
      <c r="O15" s="10"/>
    </row>
    <row r="16" spans="1:19" ht="11" x14ac:dyDescent="0.15">
      <c r="A16" s="10">
        <v>7</v>
      </c>
      <c r="B16" s="8" t="s">
        <v>87</v>
      </c>
      <c r="C16" s="33">
        <v>7155045</v>
      </c>
      <c r="D16" s="33">
        <v>6681808</v>
      </c>
      <c r="E16" s="33">
        <v>7653155</v>
      </c>
      <c r="F16" s="33">
        <v>10260509.865563899</v>
      </c>
      <c r="G16" s="33">
        <v>11404329.9792566</v>
      </c>
      <c r="H16" s="33">
        <v>9900632</v>
      </c>
      <c r="I16" s="33">
        <v>9702940</v>
      </c>
      <c r="J16" s="33">
        <v>10810658.874689899</v>
      </c>
      <c r="K16" s="33">
        <v>11086290.0066636</v>
      </c>
      <c r="L16" s="7">
        <f t="shared" si="1"/>
        <v>8.0481394386761038E-2</v>
      </c>
      <c r="M16" s="7">
        <f t="shared" si="2"/>
        <v>2.5496238034021491E-2</v>
      </c>
      <c r="N16" s="34" t="s">
        <v>130</v>
      </c>
      <c r="O16" s="10"/>
    </row>
    <row r="17" spans="1:19" ht="11" x14ac:dyDescent="0.15">
      <c r="A17" s="10">
        <v>8</v>
      </c>
      <c r="B17" s="17" t="s">
        <v>27</v>
      </c>
      <c r="C17" s="32">
        <v>7868876</v>
      </c>
      <c r="D17" s="32">
        <v>8532945.5600000005</v>
      </c>
      <c r="E17" s="32">
        <v>5467015.04</v>
      </c>
      <c r="F17" s="32">
        <v>4765600</v>
      </c>
      <c r="G17" s="32">
        <v>6685744.3403000003</v>
      </c>
      <c r="H17" s="32">
        <v>6991833.3070999999</v>
      </c>
      <c r="I17" s="32">
        <v>11347397.562899999</v>
      </c>
      <c r="J17" s="32">
        <v>9521195.6822999995</v>
      </c>
      <c r="K17" s="32">
        <v>10517919.4562</v>
      </c>
      <c r="L17" s="37">
        <f t="shared" si="1"/>
        <v>1.2070504146802081</v>
      </c>
      <c r="M17" s="37">
        <f t="shared" si="2"/>
        <v>0.10468472733450065</v>
      </c>
      <c r="N17" s="34" t="s">
        <v>134</v>
      </c>
      <c r="O17" s="10"/>
    </row>
    <row r="18" spans="1:19" ht="11" x14ac:dyDescent="0.15">
      <c r="A18" s="10">
        <v>9</v>
      </c>
      <c r="B18" s="8" t="s">
        <v>89</v>
      </c>
      <c r="C18" s="33">
        <v>7131680.0899999999</v>
      </c>
      <c r="D18" s="33">
        <v>2641665.15</v>
      </c>
      <c r="E18" s="33">
        <v>4153611</v>
      </c>
      <c r="F18" s="33">
        <v>6831624</v>
      </c>
      <c r="G18" s="33">
        <v>7657077</v>
      </c>
      <c r="H18" s="33">
        <v>8960370</v>
      </c>
      <c r="I18" s="33">
        <v>10622387.589830801</v>
      </c>
      <c r="J18" s="33">
        <v>10075664.268505599</v>
      </c>
      <c r="K18" s="33">
        <v>9734918.8100000005</v>
      </c>
      <c r="L18" s="7">
        <f t="shared" si="1"/>
        <v>0.42497871809104254</v>
      </c>
      <c r="M18" s="7">
        <f t="shared" si="2"/>
        <v>-3.381865943774022E-2</v>
      </c>
      <c r="N18" s="34" t="s">
        <v>130</v>
      </c>
      <c r="O18" s="10"/>
    </row>
    <row r="19" spans="1:19" x14ac:dyDescent="0.15">
      <c r="A19" s="10">
        <v>10</v>
      </c>
      <c r="B19" s="17" t="s">
        <v>86</v>
      </c>
      <c r="C19" s="32">
        <v>2599057</v>
      </c>
      <c r="D19" s="32">
        <v>4478296</v>
      </c>
      <c r="E19" s="32">
        <v>6279613</v>
      </c>
      <c r="F19" s="32">
        <v>8395889</v>
      </c>
      <c r="G19" s="32">
        <v>9955948</v>
      </c>
      <c r="H19" s="32">
        <v>16394872.545123599</v>
      </c>
      <c r="I19" s="32">
        <v>11435470.587886</v>
      </c>
      <c r="J19" s="32">
        <v>12168873.295301501</v>
      </c>
      <c r="K19" s="32">
        <v>9620502</v>
      </c>
      <c r="L19" s="37">
        <f t="shared" si="1"/>
        <v>0.14585864582059149</v>
      </c>
      <c r="M19" s="37">
        <f t="shared" si="2"/>
        <v>-0.20941719364318201</v>
      </c>
      <c r="N19" s="34" t="s">
        <v>134</v>
      </c>
      <c r="P19" s="11"/>
      <c r="Q19" s="11"/>
    </row>
    <row r="20" spans="1:19" x14ac:dyDescent="0.15">
      <c r="A20" s="10">
        <v>11</v>
      </c>
      <c r="B20" s="17" t="s">
        <v>17</v>
      </c>
      <c r="C20" s="43">
        <v>2379545.61</v>
      </c>
      <c r="D20" s="43">
        <v>5557613.6799999997</v>
      </c>
      <c r="E20" s="43">
        <v>11190574.109999999</v>
      </c>
      <c r="F20" s="43">
        <v>10204272.970000001</v>
      </c>
      <c r="G20" s="43">
        <v>12106810</v>
      </c>
      <c r="H20" s="32">
        <v>16906310</v>
      </c>
      <c r="I20" s="43">
        <v>14207290</v>
      </c>
      <c r="J20" s="43">
        <v>11706730</v>
      </c>
      <c r="K20" s="43">
        <v>9485939.5999999996</v>
      </c>
      <c r="L20" s="37">
        <f t="shared" si="1"/>
        <v>-7.0395350272563412E-2</v>
      </c>
      <c r="M20" s="37">
        <f t="shared" si="2"/>
        <v>-0.18970202609951714</v>
      </c>
      <c r="N20" s="34" t="s">
        <v>134</v>
      </c>
      <c r="Q20" s="16"/>
      <c r="R20" s="11"/>
      <c r="S20" s="11"/>
    </row>
    <row r="21" spans="1:19" x14ac:dyDescent="0.15">
      <c r="A21" s="10">
        <v>12</v>
      </c>
      <c r="B21" s="8" t="s">
        <v>92</v>
      </c>
      <c r="C21" s="33">
        <v>5428863</v>
      </c>
      <c r="D21" s="33">
        <v>5754052</v>
      </c>
      <c r="E21" s="33">
        <v>6182875</v>
      </c>
      <c r="F21" s="33">
        <v>7660779</v>
      </c>
      <c r="G21" s="33">
        <v>9826625</v>
      </c>
      <c r="H21" s="33">
        <v>8933270</v>
      </c>
      <c r="I21" s="33">
        <v>8200495</v>
      </c>
      <c r="J21" s="33">
        <v>9225179</v>
      </c>
      <c r="K21" s="33">
        <v>9350989</v>
      </c>
      <c r="L21" s="7">
        <f t="shared" si="1"/>
        <v>0.22063160939638124</v>
      </c>
      <c r="M21" s="7">
        <f t="shared" si="2"/>
        <v>1.3637675756752253E-2</v>
      </c>
      <c r="N21" s="34" t="s">
        <v>130</v>
      </c>
    </row>
    <row r="22" spans="1:19" x14ac:dyDescent="0.15">
      <c r="A22" s="10">
        <v>13</v>
      </c>
      <c r="B22" s="17" t="s">
        <v>36</v>
      </c>
      <c r="C22" s="17"/>
      <c r="D22" s="17"/>
      <c r="E22" s="17"/>
      <c r="F22" s="32">
        <v>2341.4867100000001</v>
      </c>
      <c r="G22" s="32">
        <v>2840.3123839999998</v>
      </c>
      <c r="H22" s="32">
        <v>4800000</v>
      </c>
      <c r="I22" s="32">
        <v>8708699.4399999995</v>
      </c>
      <c r="J22" s="32">
        <v>10348719.039999999</v>
      </c>
      <c r="K22" s="32"/>
      <c r="L22" s="37">
        <f t="shared" si="1"/>
        <v>-1</v>
      </c>
      <c r="M22" s="37">
        <f t="shared" si="2"/>
        <v>-1</v>
      </c>
      <c r="N22" s="34" t="s">
        <v>134</v>
      </c>
    </row>
    <row r="23" spans="1:19" x14ac:dyDescent="0.15">
      <c r="A23" s="10">
        <v>14</v>
      </c>
      <c r="B23" s="17" t="s">
        <v>142</v>
      </c>
      <c r="C23" s="32">
        <v>4394625.99</v>
      </c>
      <c r="D23" s="32">
        <v>6308949</v>
      </c>
      <c r="E23" s="32">
        <v>7725800.0700000003</v>
      </c>
      <c r="F23" s="32">
        <v>14341688.9</v>
      </c>
      <c r="G23" s="32">
        <v>8954000</v>
      </c>
      <c r="H23" s="32">
        <v>10206060</v>
      </c>
      <c r="I23" s="32">
        <v>9668130</v>
      </c>
      <c r="J23" s="32">
        <v>9081200</v>
      </c>
      <c r="K23" s="32">
        <v>8333900</v>
      </c>
      <c r="L23" s="37">
        <f t="shared" si="1"/>
        <v>-0.41890386424432902</v>
      </c>
      <c r="M23" s="37">
        <f t="shared" si="2"/>
        <v>-8.2290886666960314E-2</v>
      </c>
      <c r="N23" s="34" t="s">
        <v>134</v>
      </c>
    </row>
    <row r="24" spans="1:19" x14ac:dyDescent="0.15">
      <c r="A24" s="10">
        <v>15</v>
      </c>
      <c r="B24" s="17" t="s">
        <v>97</v>
      </c>
      <c r="C24" s="32">
        <v>7106797.7199999997</v>
      </c>
      <c r="D24" s="32">
        <v>6640583</v>
      </c>
      <c r="E24" s="32">
        <v>5110555.42</v>
      </c>
      <c r="F24" s="32">
        <v>10900110</v>
      </c>
      <c r="G24" s="32">
        <v>8368843.5999999996</v>
      </c>
      <c r="H24" s="32">
        <v>5699171</v>
      </c>
      <c r="I24" s="32">
        <v>7648576.7800000003</v>
      </c>
      <c r="J24" s="32">
        <v>8130745</v>
      </c>
      <c r="K24" s="32">
        <v>7555900</v>
      </c>
      <c r="L24" s="37">
        <f t="shared" si="1"/>
        <v>-0.3068051606818647</v>
      </c>
      <c r="M24" s="37">
        <f t="shared" si="2"/>
        <v>-7.070016339216148E-2</v>
      </c>
      <c r="N24" s="34" t="s">
        <v>134</v>
      </c>
    </row>
    <row r="25" spans="1:19" x14ac:dyDescent="0.15">
      <c r="A25" s="10">
        <v>16</v>
      </c>
      <c r="B25" s="17" t="s">
        <v>71</v>
      </c>
      <c r="C25" s="32">
        <v>9087981.4000000004</v>
      </c>
      <c r="D25" s="32">
        <v>8299549.5300000003</v>
      </c>
      <c r="E25" s="32">
        <v>9416950.0299999993</v>
      </c>
      <c r="F25" s="32">
        <v>10601343.243000001</v>
      </c>
      <c r="G25" s="32">
        <v>7101280</v>
      </c>
      <c r="H25" s="32">
        <v>5253810.7699999996</v>
      </c>
      <c r="I25" s="32">
        <v>5482245.7400000002</v>
      </c>
      <c r="J25" s="32">
        <v>6123709.1299999999</v>
      </c>
      <c r="K25" s="32">
        <v>6498324.7400000002</v>
      </c>
      <c r="L25" s="37">
        <f t="shared" si="1"/>
        <v>-0.38702817265247941</v>
      </c>
      <c r="M25" s="37">
        <f t="shared" si="2"/>
        <v>6.117462505930623E-2</v>
      </c>
      <c r="N25" s="34" t="s">
        <v>134</v>
      </c>
    </row>
    <row r="26" spans="1:19" ht="12" customHeight="1" x14ac:dyDescent="0.15">
      <c r="A26" s="10">
        <v>17</v>
      </c>
      <c r="B26" s="8" t="s">
        <v>1</v>
      </c>
      <c r="C26" s="8"/>
      <c r="D26" s="8"/>
      <c r="E26" s="8"/>
      <c r="F26" s="8"/>
      <c r="G26" s="8"/>
      <c r="H26" s="33">
        <v>1291365.3629999999</v>
      </c>
      <c r="I26" s="33">
        <v>3711600.781</v>
      </c>
      <c r="J26" s="33">
        <v>4184415.5350000001</v>
      </c>
      <c r="K26" s="33">
        <v>6186610</v>
      </c>
      <c r="L26" s="7"/>
      <c r="M26" s="7">
        <f t="shared" si="2"/>
        <v>0.47848844079965397</v>
      </c>
      <c r="N26" s="30" t="s">
        <v>139</v>
      </c>
      <c r="O26" s="10"/>
    </row>
    <row r="27" spans="1:19" x14ac:dyDescent="0.15">
      <c r="A27" s="10">
        <v>18</v>
      </c>
      <c r="B27" s="8" t="s">
        <v>121</v>
      </c>
      <c r="C27" s="33">
        <v>1587363.4</v>
      </c>
      <c r="D27" s="33">
        <v>2600000</v>
      </c>
      <c r="E27" s="33">
        <v>1900000</v>
      </c>
      <c r="F27" s="33">
        <v>2000000</v>
      </c>
      <c r="G27" s="33">
        <v>5602494.6189999999</v>
      </c>
      <c r="H27" s="33">
        <v>11412730.123</v>
      </c>
      <c r="I27" s="33">
        <v>9099757.9397999998</v>
      </c>
      <c r="J27" s="33">
        <v>5771672.1270000003</v>
      </c>
      <c r="K27" s="33">
        <v>6115000</v>
      </c>
      <c r="L27" s="7">
        <f t="shared" si="1"/>
        <v>2.0575000000000001</v>
      </c>
      <c r="M27" s="7">
        <f t="shared" si="2"/>
        <v>5.9484992467590952E-2</v>
      </c>
      <c r="N27" s="34" t="s">
        <v>130</v>
      </c>
    </row>
    <row r="28" spans="1:19" x14ac:dyDescent="0.15">
      <c r="A28" s="10">
        <v>19</v>
      </c>
      <c r="B28" s="17" t="s">
        <v>31</v>
      </c>
      <c r="C28" s="32">
        <v>3275616</v>
      </c>
      <c r="D28" s="32">
        <v>3411802</v>
      </c>
      <c r="E28" s="32">
        <v>3882419</v>
      </c>
      <c r="F28" s="32">
        <v>4534840</v>
      </c>
      <c r="G28" s="32">
        <v>5387442</v>
      </c>
      <c r="H28" s="32">
        <v>4511481</v>
      </c>
      <c r="I28" s="32">
        <v>5133858</v>
      </c>
      <c r="J28" s="32">
        <v>5561123</v>
      </c>
      <c r="K28" s="32">
        <v>5936861</v>
      </c>
      <c r="L28" s="37">
        <f t="shared" si="1"/>
        <v>0.30916658581118628</v>
      </c>
      <c r="M28" s="37">
        <f t="shared" si="2"/>
        <v>6.7565130280340863E-2</v>
      </c>
      <c r="N28" s="34" t="s">
        <v>134</v>
      </c>
    </row>
    <row r="29" spans="1:19" x14ac:dyDescent="0.15">
      <c r="A29" s="10">
        <v>20</v>
      </c>
      <c r="B29" s="17" t="s">
        <v>137</v>
      </c>
      <c r="C29" s="32"/>
      <c r="D29" s="32"/>
      <c r="E29" s="32"/>
      <c r="F29" s="32"/>
      <c r="G29" s="32"/>
      <c r="H29" s="32"/>
      <c r="I29" s="32">
        <v>5323536.4000000004</v>
      </c>
      <c r="J29" s="32">
        <v>5303615</v>
      </c>
      <c r="K29" s="32">
        <v>5706269.7000000002</v>
      </c>
      <c r="L29" s="37"/>
      <c r="M29" s="37">
        <f t="shared" si="2"/>
        <v>7.5920801189377468E-2</v>
      </c>
      <c r="N29" s="34" t="s">
        <v>134</v>
      </c>
    </row>
    <row r="30" spans="1:19" x14ac:dyDescent="0.15">
      <c r="A30" s="10">
        <v>21</v>
      </c>
      <c r="B30" s="17" t="s">
        <v>68</v>
      </c>
      <c r="C30" s="32">
        <v>3800522.4</v>
      </c>
      <c r="D30" s="32">
        <v>3484885</v>
      </c>
      <c r="E30" s="32">
        <v>2828331.71</v>
      </c>
      <c r="F30" s="32">
        <v>5293660</v>
      </c>
      <c r="G30" s="32">
        <v>5202734.8</v>
      </c>
      <c r="H30" s="32">
        <v>8433317.4560000002</v>
      </c>
      <c r="I30" s="32">
        <v>5265859.99</v>
      </c>
      <c r="J30" s="32">
        <v>6192540</v>
      </c>
      <c r="K30" s="32">
        <v>5495360</v>
      </c>
      <c r="L30" s="37">
        <f t="shared" si="1"/>
        <v>3.8102182610896811E-2</v>
      </c>
      <c r="M30" s="37">
        <f t="shared" si="2"/>
        <v>-0.11258385089155662</v>
      </c>
      <c r="N30" s="34" t="s">
        <v>134</v>
      </c>
    </row>
    <row r="31" spans="1:19" x14ac:dyDescent="0.15">
      <c r="A31" s="10">
        <v>22</v>
      </c>
      <c r="B31" s="17" t="s">
        <v>47</v>
      </c>
      <c r="C31" s="32">
        <v>2150906.91</v>
      </c>
      <c r="D31" s="32">
        <v>3726247.34</v>
      </c>
      <c r="E31" s="32">
        <v>4175865</v>
      </c>
      <c r="F31" s="32">
        <v>5642990</v>
      </c>
      <c r="G31" s="32">
        <v>4723510</v>
      </c>
      <c r="H31" s="32">
        <v>5613040</v>
      </c>
      <c r="I31" s="32">
        <v>7543831.8956000004</v>
      </c>
      <c r="J31" s="32">
        <v>5886600.3201099997</v>
      </c>
      <c r="K31" s="32">
        <v>5427850</v>
      </c>
      <c r="L31" s="37">
        <f t="shared" si="1"/>
        <v>-3.8125178318586424E-2</v>
      </c>
      <c r="M31" s="37">
        <f t="shared" si="2"/>
        <v>-7.7931283790883793E-2</v>
      </c>
      <c r="N31" s="34" t="s">
        <v>134</v>
      </c>
    </row>
    <row r="32" spans="1:19" x14ac:dyDescent="0.15">
      <c r="A32" s="10">
        <v>23</v>
      </c>
      <c r="B32" s="8" t="s">
        <v>80</v>
      </c>
      <c r="C32" s="33">
        <v>1690979</v>
      </c>
      <c r="D32" s="33">
        <v>5472597.9699999997</v>
      </c>
      <c r="E32" s="33">
        <v>1874089</v>
      </c>
      <c r="F32" s="33">
        <v>3792647</v>
      </c>
      <c r="G32" s="33">
        <v>4511165</v>
      </c>
      <c r="H32" s="33">
        <v>4392545</v>
      </c>
      <c r="I32" s="33">
        <v>4692169</v>
      </c>
      <c r="J32" s="33">
        <v>4549382</v>
      </c>
      <c r="K32" s="33">
        <v>5162472</v>
      </c>
      <c r="L32" s="7">
        <f t="shared" si="1"/>
        <v>0.36117914480308871</v>
      </c>
      <c r="M32" s="7">
        <f t="shared" si="2"/>
        <v>0.13476335906723155</v>
      </c>
      <c r="N32" s="34" t="s">
        <v>130</v>
      </c>
    </row>
    <row r="33" spans="1:19" x14ac:dyDescent="0.15">
      <c r="A33" s="10">
        <v>24</v>
      </c>
      <c r="B33" s="8" t="s">
        <v>41</v>
      </c>
      <c r="C33" s="33">
        <v>4161152.41</v>
      </c>
      <c r="D33" s="33">
        <v>8653412</v>
      </c>
      <c r="E33" s="33">
        <v>7725743</v>
      </c>
      <c r="F33" s="33">
        <v>9333571.841</v>
      </c>
      <c r="G33" s="33">
        <v>10551200.577</v>
      </c>
      <c r="H33" s="33">
        <v>4570007.6710000001</v>
      </c>
      <c r="I33" s="33">
        <v>3961229.3803300001</v>
      </c>
      <c r="J33" s="33">
        <v>5219687.7609999999</v>
      </c>
      <c r="K33" s="33">
        <v>5066500.4409999996</v>
      </c>
      <c r="L33" s="7">
        <f t="shared" si="1"/>
        <v>-0.45717453861080753</v>
      </c>
      <c r="M33" s="7">
        <f t="shared" si="2"/>
        <v>-2.9347985361226341E-2</v>
      </c>
      <c r="N33" s="34" t="s">
        <v>130</v>
      </c>
    </row>
    <row r="34" spans="1:19" x14ac:dyDescent="0.15">
      <c r="A34" s="10">
        <v>25</v>
      </c>
      <c r="B34" s="17" t="s">
        <v>126</v>
      </c>
      <c r="C34" s="32">
        <v>3611913.83</v>
      </c>
      <c r="D34" s="32">
        <v>3020600.37</v>
      </c>
      <c r="E34" s="32">
        <v>4502439.1500000004</v>
      </c>
      <c r="F34" s="32">
        <v>6730746.6399999997</v>
      </c>
      <c r="G34" s="32">
        <v>10509620</v>
      </c>
      <c r="H34" s="32">
        <v>12107710</v>
      </c>
      <c r="I34" s="32">
        <v>12807650</v>
      </c>
      <c r="J34" s="32">
        <v>12210200</v>
      </c>
      <c r="K34" s="32">
        <v>4695372.32</v>
      </c>
      <c r="L34" s="37">
        <f t="shared" si="1"/>
        <v>-0.30239948535635258</v>
      </c>
      <c r="M34" s="37">
        <f t="shared" si="2"/>
        <v>-0.61545492129531043</v>
      </c>
      <c r="N34" s="34" t="s">
        <v>134</v>
      </c>
      <c r="P34" s="36"/>
      <c r="Q34" s="36"/>
      <c r="R34" s="36"/>
      <c r="S34" s="16"/>
    </row>
    <row r="35" spans="1:19" x14ac:dyDescent="0.15">
      <c r="A35" s="10">
        <v>26</v>
      </c>
      <c r="B35" s="8" t="s">
        <v>29</v>
      </c>
      <c r="C35" s="33">
        <v>2349924</v>
      </c>
      <c r="D35" s="33">
        <v>2929005</v>
      </c>
      <c r="E35" s="33">
        <v>8523072.8000000007</v>
      </c>
      <c r="F35" s="33">
        <v>8284747.7000000002</v>
      </c>
      <c r="G35" s="33">
        <v>5798232</v>
      </c>
      <c r="H35" s="33">
        <v>6690804</v>
      </c>
      <c r="I35" s="33">
        <v>6210129</v>
      </c>
      <c r="J35" s="33">
        <v>4990160</v>
      </c>
      <c r="K35" s="33">
        <v>4527886.8930000002</v>
      </c>
      <c r="L35" s="7">
        <f t="shared" si="1"/>
        <v>-0.45346713539628974</v>
      </c>
      <c r="M35" s="7">
        <f t="shared" si="2"/>
        <v>-9.2636930879971754E-2</v>
      </c>
      <c r="N35" s="34" t="s">
        <v>130</v>
      </c>
    </row>
    <row r="36" spans="1:19" x14ac:dyDescent="0.15">
      <c r="A36" s="10">
        <v>27</v>
      </c>
      <c r="B36" s="17" t="s">
        <v>48</v>
      </c>
      <c r="C36" s="32">
        <v>3242893.18</v>
      </c>
      <c r="D36" s="32">
        <v>3609090.02</v>
      </c>
      <c r="E36" s="32">
        <v>5352905.8</v>
      </c>
      <c r="F36" s="32">
        <v>2261944.6</v>
      </c>
      <c r="G36" s="32">
        <v>3130234.94</v>
      </c>
      <c r="H36" s="32">
        <v>3687479.61</v>
      </c>
      <c r="I36" s="32">
        <v>3644013.84</v>
      </c>
      <c r="J36" s="32">
        <v>3144599.26</v>
      </c>
      <c r="K36" s="32">
        <v>4431736.95</v>
      </c>
      <c r="L36" s="37">
        <f t="shared" si="1"/>
        <v>0.95925972280665051</v>
      </c>
      <c r="M36" s="37">
        <f t="shared" si="2"/>
        <v>0.40931692199151648</v>
      </c>
      <c r="N36" s="34" t="s">
        <v>134</v>
      </c>
    </row>
    <row r="37" spans="1:19" x14ac:dyDescent="0.15">
      <c r="A37" s="10">
        <v>28</v>
      </c>
      <c r="B37" s="17" t="s">
        <v>61</v>
      </c>
      <c r="C37" s="32">
        <v>1375900.47</v>
      </c>
      <c r="D37" s="32">
        <v>5180728.7</v>
      </c>
      <c r="E37" s="32">
        <v>9200000</v>
      </c>
      <c r="F37" s="32">
        <v>3356972.361</v>
      </c>
      <c r="G37" s="32">
        <v>3428141.5244</v>
      </c>
      <c r="H37" s="32">
        <v>5025146.9627</v>
      </c>
      <c r="I37" s="32">
        <v>7301409.6930999998</v>
      </c>
      <c r="J37" s="32">
        <v>3683979.8947999999</v>
      </c>
      <c r="K37" s="32">
        <v>4358004.8399</v>
      </c>
      <c r="L37" s="37">
        <f t="shared" si="1"/>
        <v>0.29819503149016247</v>
      </c>
      <c r="M37" s="37">
        <f t="shared" si="2"/>
        <v>0.18296108131626826</v>
      </c>
      <c r="N37" s="34" t="s">
        <v>134</v>
      </c>
    </row>
    <row r="38" spans="1:19" x14ac:dyDescent="0.15">
      <c r="A38" s="10">
        <v>29</v>
      </c>
      <c r="B38" s="8" t="s">
        <v>102</v>
      </c>
      <c r="C38" s="33">
        <v>464267.76</v>
      </c>
      <c r="D38" s="18">
        <v>630000</v>
      </c>
      <c r="E38" s="33">
        <v>2248235.8739999998</v>
      </c>
      <c r="F38" s="33">
        <v>3540784.96374</v>
      </c>
      <c r="G38" s="33">
        <v>4415602.4390000002</v>
      </c>
      <c r="H38" s="33">
        <v>4875359.034</v>
      </c>
      <c r="I38" s="33">
        <v>7024985.1840000004</v>
      </c>
      <c r="J38" s="33">
        <v>4373920.6150000002</v>
      </c>
      <c r="K38" s="33">
        <v>4064610</v>
      </c>
      <c r="L38" s="7">
        <f t="shared" si="1"/>
        <v>0.14794036961417251</v>
      </c>
      <c r="M38" s="7">
        <f t="shared" si="2"/>
        <v>-7.071701620263636E-2</v>
      </c>
      <c r="N38" s="34" t="s">
        <v>139</v>
      </c>
    </row>
    <row r="39" spans="1:19" x14ac:dyDescent="0.15">
      <c r="A39" s="10">
        <v>30</v>
      </c>
      <c r="B39" s="8" t="s">
        <v>60</v>
      </c>
      <c r="C39" s="33">
        <v>1291084.75</v>
      </c>
      <c r="D39" s="33">
        <v>469458</v>
      </c>
      <c r="E39" s="33">
        <v>703986.5</v>
      </c>
      <c r="F39" s="33">
        <v>3859756.2</v>
      </c>
      <c r="G39" s="33">
        <v>4446840</v>
      </c>
      <c r="H39" s="33">
        <v>6550410.2999999998</v>
      </c>
      <c r="I39" s="33">
        <v>2979420.75</v>
      </c>
      <c r="J39" s="33">
        <v>3652160</v>
      </c>
      <c r="K39" s="33">
        <v>3944660</v>
      </c>
      <c r="L39" s="7">
        <f t="shared" si="1"/>
        <v>2.1997192465161353E-2</v>
      </c>
      <c r="M39" s="7">
        <f t="shared" si="2"/>
        <v>8.0089590817488829E-2</v>
      </c>
      <c r="N39" s="34" t="s">
        <v>130</v>
      </c>
    </row>
    <row r="40" spans="1:19" x14ac:dyDescent="0.15">
      <c r="A40" s="10">
        <v>31</v>
      </c>
      <c r="B40" s="17" t="s">
        <v>77</v>
      </c>
      <c r="C40" s="32">
        <v>2795834.18</v>
      </c>
      <c r="D40" s="32">
        <v>3036284.21</v>
      </c>
      <c r="E40" s="32">
        <v>1820687.4</v>
      </c>
      <c r="F40" s="32">
        <v>15750879.23</v>
      </c>
      <c r="G40" s="32">
        <v>3602486.67</v>
      </c>
      <c r="H40" s="32">
        <v>3535130.71</v>
      </c>
      <c r="I40" s="32">
        <v>3225350.96</v>
      </c>
      <c r="J40" s="32">
        <v>4614986.6399999997</v>
      </c>
      <c r="K40" s="32">
        <v>3535537.61</v>
      </c>
      <c r="L40" s="37">
        <f t="shared" si="1"/>
        <v>-0.77553395220845722</v>
      </c>
      <c r="M40" s="37">
        <f t="shared" si="2"/>
        <v>-0.23390079196415611</v>
      </c>
      <c r="N40" s="34" t="s">
        <v>134</v>
      </c>
    </row>
    <row r="41" spans="1:19" x14ac:dyDescent="0.15">
      <c r="A41" s="10">
        <v>32</v>
      </c>
      <c r="B41" s="17" t="s">
        <v>66</v>
      </c>
      <c r="C41" s="32">
        <v>3097479.93</v>
      </c>
      <c r="D41" s="32">
        <v>3843923.51</v>
      </c>
      <c r="E41" s="32">
        <v>5039182.8099999996</v>
      </c>
      <c r="F41" s="32">
        <v>3995017.78</v>
      </c>
      <c r="G41" s="32">
        <v>3974982.86</v>
      </c>
      <c r="H41" s="32">
        <v>3334430</v>
      </c>
      <c r="I41" s="32">
        <v>3314660</v>
      </c>
      <c r="J41" s="32">
        <v>3394900</v>
      </c>
      <c r="K41" s="32">
        <v>3434550</v>
      </c>
      <c r="L41" s="37">
        <f t="shared" si="1"/>
        <v>-0.14029168601096934</v>
      </c>
      <c r="M41" s="37">
        <f t="shared" si="2"/>
        <v>1.1679283631329347E-2</v>
      </c>
      <c r="N41" s="34" t="s">
        <v>143</v>
      </c>
    </row>
    <row r="42" spans="1:19" x14ac:dyDescent="0.15">
      <c r="A42" s="10">
        <v>33</v>
      </c>
      <c r="B42" s="17" t="s">
        <v>18</v>
      </c>
      <c r="C42" s="32">
        <v>1415000</v>
      </c>
      <c r="D42" s="32">
        <v>1765194.04</v>
      </c>
      <c r="E42" s="32">
        <v>3408842.9</v>
      </c>
      <c r="F42" s="32">
        <v>3550873</v>
      </c>
      <c r="G42" s="32">
        <v>7318552.9000000004</v>
      </c>
      <c r="H42" s="32">
        <v>3451726.4369999999</v>
      </c>
      <c r="I42" s="32">
        <v>5522517.8899999997</v>
      </c>
      <c r="J42" s="32">
        <v>3586880</v>
      </c>
      <c r="K42" s="32">
        <v>3417150</v>
      </c>
      <c r="L42" s="37">
        <f t="shared" si="1"/>
        <v>-3.765918972601949E-2</v>
      </c>
      <c r="M42" s="37">
        <f t="shared" si="2"/>
        <v>-4.7319676153091267E-2</v>
      </c>
      <c r="N42" s="34" t="s">
        <v>134</v>
      </c>
    </row>
    <row r="43" spans="1:19" x14ac:dyDescent="0.15">
      <c r="A43" s="10">
        <v>34</v>
      </c>
      <c r="B43" s="8" t="s">
        <v>76</v>
      </c>
      <c r="C43" s="33">
        <v>3784116.3</v>
      </c>
      <c r="D43" s="33">
        <v>2984993.5</v>
      </c>
      <c r="E43" s="33">
        <v>2909113.3</v>
      </c>
      <c r="F43" s="33">
        <v>2994311</v>
      </c>
      <c r="G43" s="33">
        <v>3686965</v>
      </c>
      <c r="H43" s="33">
        <v>2872460</v>
      </c>
      <c r="I43" s="33">
        <v>2896361</v>
      </c>
      <c r="J43" s="33">
        <v>2815615</v>
      </c>
      <c r="K43" s="33">
        <v>3292652</v>
      </c>
      <c r="L43" s="7">
        <f t="shared" si="1"/>
        <v>9.9635942959832829E-2</v>
      </c>
      <c r="M43" s="7">
        <f t="shared" si="2"/>
        <v>0.16942550739358897</v>
      </c>
      <c r="N43" s="34" t="s">
        <v>130</v>
      </c>
    </row>
    <row r="44" spans="1:19" x14ac:dyDescent="0.15">
      <c r="A44" s="10">
        <v>35</v>
      </c>
      <c r="B44" s="8" t="s">
        <v>28</v>
      </c>
      <c r="C44" s="33">
        <v>1374696.81</v>
      </c>
      <c r="D44" s="33">
        <v>1879893.6707057699</v>
      </c>
      <c r="E44" s="33">
        <v>3571602.91</v>
      </c>
      <c r="F44" s="33">
        <v>3484271.17</v>
      </c>
      <c r="G44" s="33">
        <v>5886579</v>
      </c>
      <c r="H44" s="33">
        <v>3951882.9</v>
      </c>
      <c r="I44" s="33">
        <v>2743810.44</v>
      </c>
      <c r="J44" s="33">
        <v>3254800</v>
      </c>
      <c r="K44" s="33">
        <v>3245790</v>
      </c>
      <c r="L44" s="7">
        <f t="shared" si="1"/>
        <v>-6.8445065944738148E-2</v>
      </c>
      <c r="M44" s="7">
        <f t="shared" si="2"/>
        <v>-2.7682192454221459E-3</v>
      </c>
      <c r="N44" s="34"/>
    </row>
    <row r="45" spans="1:19" x14ac:dyDescent="0.15">
      <c r="A45" s="10">
        <v>36</v>
      </c>
      <c r="B45" s="17" t="s">
        <v>62</v>
      </c>
      <c r="C45" s="32">
        <v>1086838.31</v>
      </c>
      <c r="D45" s="32">
        <v>950147.72</v>
      </c>
      <c r="E45" s="32">
        <v>593579.29</v>
      </c>
      <c r="F45" s="32">
        <v>2907186.26</v>
      </c>
      <c r="G45" s="32">
        <v>3368951.15</v>
      </c>
      <c r="H45" s="32">
        <v>10740368.047</v>
      </c>
      <c r="I45" s="32">
        <v>4521652.51</v>
      </c>
      <c r="J45" s="32">
        <v>4970787</v>
      </c>
      <c r="K45" s="32">
        <v>3221880</v>
      </c>
      <c r="L45" s="37">
        <f t="shared" si="1"/>
        <v>0.1082468448375235</v>
      </c>
      <c r="M45" s="37">
        <f t="shared" si="2"/>
        <v>-0.35183704310806319</v>
      </c>
      <c r="N45" s="34" t="s">
        <v>134</v>
      </c>
    </row>
    <row r="46" spans="1:19" x14ac:dyDescent="0.15">
      <c r="A46" s="10">
        <v>37</v>
      </c>
      <c r="B46" s="8" t="s">
        <v>153</v>
      </c>
      <c r="C46" s="19" t="s">
        <v>16</v>
      </c>
      <c r="D46" s="19" t="s">
        <v>16</v>
      </c>
      <c r="E46" s="33">
        <v>184937.79</v>
      </c>
      <c r="F46" s="33">
        <v>2254256</v>
      </c>
      <c r="G46" s="33">
        <v>1931311.6</v>
      </c>
      <c r="H46" s="33">
        <v>1559696</v>
      </c>
      <c r="I46" s="33">
        <v>1749232</v>
      </c>
      <c r="J46" s="33">
        <v>1604720</v>
      </c>
      <c r="K46" s="33">
        <v>3162900</v>
      </c>
      <c r="L46" s="7">
        <f t="shared" si="1"/>
        <v>0.40307933083021624</v>
      </c>
      <c r="M46" s="7">
        <f t="shared" si="2"/>
        <v>0.97099805573558007</v>
      </c>
    </row>
    <row r="47" spans="1:19" x14ac:dyDescent="0.15">
      <c r="A47" s="10">
        <v>38</v>
      </c>
      <c r="B47" s="8" t="s">
        <v>99</v>
      </c>
      <c r="C47" s="33">
        <v>5973683</v>
      </c>
      <c r="D47" s="33">
        <v>3527455</v>
      </c>
      <c r="E47" s="33">
        <v>6656325</v>
      </c>
      <c r="F47" s="33">
        <v>6362683</v>
      </c>
      <c r="G47" s="33">
        <v>2990591</v>
      </c>
      <c r="H47" s="33">
        <v>2505143</v>
      </c>
      <c r="I47" s="33">
        <v>2594718</v>
      </c>
      <c r="J47" s="33">
        <v>2816033</v>
      </c>
      <c r="K47" s="33">
        <v>2776776</v>
      </c>
      <c r="L47" s="7">
        <f t="shared" si="1"/>
        <v>-0.56358410437860884</v>
      </c>
      <c r="M47" s="7">
        <f t="shared" si="2"/>
        <v>-1.3940532657110196E-2</v>
      </c>
      <c r="N47" s="34" t="s">
        <v>130</v>
      </c>
    </row>
    <row r="48" spans="1:19" x14ac:dyDescent="0.15">
      <c r="A48" s="10">
        <v>39</v>
      </c>
      <c r="B48" s="17" t="s">
        <v>23</v>
      </c>
      <c r="C48" s="43">
        <v>2358900</v>
      </c>
      <c r="D48" s="43">
        <v>2972185</v>
      </c>
      <c r="E48" s="43">
        <v>9851000</v>
      </c>
      <c r="F48" s="43">
        <v>7770729.3600000003</v>
      </c>
      <c r="G48" s="43">
        <v>21856457.699999999</v>
      </c>
      <c r="H48" s="32">
        <v>12808914.851</v>
      </c>
      <c r="I48" s="43">
        <v>6834835.71</v>
      </c>
      <c r="J48" s="43">
        <v>5874070</v>
      </c>
      <c r="K48" s="43">
        <v>2762090</v>
      </c>
      <c r="L48" s="37">
        <f t="shared" si="1"/>
        <v>-0.64455202696700276</v>
      </c>
      <c r="M48" s="37">
        <f t="shared" si="2"/>
        <v>-0.52978258686055835</v>
      </c>
      <c r="N48" s="34" t="s">
        <v>134</v>
      </c>
    </row>
    <row r="49" spans="1:14" x14ac:dyDescent="0.15">
      <c r="A49" s="10">
        <v>40</v>
      </c>
      <c r="B49" s="17" t="s">
        <v>93</v>
      </c>
      <c r="C49" s="32">
        <v>1939351.54</v>
      </c>
      <c r="D49" s="32">
        <v>2205664.96</v>
      </c>
      <c r="E49" s="32">
        <v>807645.85</v>
      </c>
      <c r="F49" s="32">
        <v>1225213</v>
      </c>
      <c r="G49" s="32">
        <v>2999919.8</v>
      </c>
      <c r="H49" s="32">
        <v>2899743.53</v>
      </c>
      <c r="I49" s="32">
        <v>2926959.03</v>
      </c>
      <c r="J49" s="32">
        <v>3286346.26</v>
      </c>
      <c r="K49" s="32">
        <v>2673998</v>
      </c>
      <c r="L49" s="37">
        <f t="shared" si="1"/>
        <v>1.1824760266174126</v>
      </c>
      <c r="M49" s="37">
        <f t="shared" si="2"/>
        <v>-0.18633102283019923</v>
      </c>
      <c r="N49" s="34" t="s">
        <v>134</v>
      </c>
    </row>
    <row r="50" spans="1:14" x14ac:dyDescent="0.15">
      <c r="A50" s="10">
        <v>41</v>
      </c>
      <c r="B50" s="8" t="s">
        <v>116</v>
      </c>
      <c r="C50" s="19" t="s">
        <v>16</v>
      </c>
      <c r="D50" s="33">
        <v>680000</v>
      </c>
      <c r="E50" s="33">
        <v>1300000</v>
      </c>
      <c r="F50" s="33">
        <v>3460665.69329168</v>
      </c>
      <c r="G50" s="33">
        <v>4680000</v>
      </c>
      <c r="H50" s="33">
        <v>5900000</v>
      </c>
      <c r="I50" s="33">
        <v>4401440</v>
      </c>
      <c r="J50" s="33">
        <v>4871250</v>
      </c>
      <c r="K50" s="33">
        <v>2631640</v>
      </c>
      <c r="L50" s="7">
        <f t="shared" si="1"/>
        <v>-0.23955671155948494</v>
      </c>
      <c r="M50" s="7">
        <f t="shared" si="2"/>
        <v>-0.45976084167308184</v>
      </c>
      <c r="N50" s="34" t="s">
        <v>130</v>
      </c>
    </row>
    <row r="51" spans="1:14" x14ac:dyDescent="0.15">
      <c r="A51" s="10">
        <v>42</v>
      </c>
      <c r="B51" s="17" t="s">
        <v>4</v>
      </c>
      <c r="C51" s="32">
        <v>1889063.8</v>
      </c>
      <c r="D51" s="32">
        <v>1463429.81</v>
      </c>
      <c r="E51" s="32">
        <v>2454063.02</v>
      </c>
      <c r="F51" s="32">
        <v>2583027.41</v>
      </c>
      <c r="G51" s="32">
        <v>2397368.86</v>
      </c>
      <c r="H51" s="32">
        <v>2792410</v>
      </c>
      <c r="I51" s="32">
        <v>3172520</v>
      </c>
      <c r="J51" s="32">
        <v>3302960</v>
      </c>
      <c r="K51" s="32">
        <v>2541790</v>
      </c>
      <c r="L51" s="37">
        <f t="shared" si="1"/>
        <v>-1.5964758964752971E-2</v>
      </c>
      <c r="M51" s="37">
        <f t="shared" si="2"/>
        <v>-0.23045086831205949</v>
      </c>
      <c r="N51" s="34" t="s">
        <v>143</v>
      </c>
    </row>
    <row r="52" spans="1:14" x14ac:dyDescent="0.15">
      <c r="A52" s="10">
        <v>43</v>
      </c>
      <c r="B52" s="22" t="s">
        <v>138</v>
      </c>
      <c r="C52" s="23">
        <v>1457207</v>
      </c>
      <c r="D52" s="23">
        <v>1337123.83</v>
      </c>
      <c r="E52" s="23">
        <v>1018665</v>
      </c>
      <c r="F52" s="23">
        <v>2000000</v>
      </c>
      <c r="G52" s="23">
        <v>1424392</v>
      </c>
      <c r="H52" s="23">
        <v>2084297</v>
      </c>
      <c r="I52" s="23">
        <v>3466800</v>
      </c>
      <c r="J52" s="23">
        <v>2785700</v>
      </c>
      <c r="K52" s="23">
        <v>2486700</v>
      </c>
      <c r="L52" s="54">
        <f t="shared" si="1"/>
        <v>0.24335000000000001</v>
      </c>
      <c r="M52" s="54">
        <f t="shared" si="2"/>
        <v>-0.10733388376350649</v>
      </c>
    </row>
    <row r="53" spans="1:14" x14ac:dyDescent="0.15">
      <c r="A53" s="10">
        <v>44</v>
      </c>
      <c r="B53" s="17" t="s">
        <v>72</v>
      </c>
      <c r="C53" s="20" t="s">
        <v>103</v>
      </c>
      <c r="D53" s="20" t="s">
        <v>103</v>
      </c>
      <c r="E53" s="20" t="s">
        <v>103</v>
      </c>
      <c r="F53" s="32">
        <v>7089</v>
      </c>
      <c r="G53" s="32">
        <v>1641959.41</v>
      </c>
      <c r="H53" s="32">
        <v>4250000</v>
      </c>
      <c r="I53" s="32">
        <v>4565855.93</v>
      </c>
      <c r="J53" s="32">
        <v>5382172.54</v>
      </c>
      <c r="K53" s="32">
        <v>2313000</v>
      </c>
      <c r="L53" s="37">
        <f t="shared" si="1"/>
        <v>325.28015234870929</v>
      </c>
      <c r="M53" s="37">
        <f t="shared" si="2"/>
        <v>-0.57024789101242745</v>
      </c>
      <c r="N53" s="34" t="s">
        <v>134</v>
      </c>
    </row>
    <row r="54" spans="1:14" x14ac:dyDescent="0.15">
      <c r="A54" s="10">
        <v>45</v>
      </c>
      <c r="B54" s="17" t="s">
        <v>69</v>
      </c>
      <c r="C54" s="32">
        <v>629153.54</v>
      </c>
      <c r="D54" s="32">
        <v>554497.19999999995</v>
      </c>
      <c r="E54" s="32">
        <v>365062.51</v>
      </c>
      <c r="F54" s="32">
        <v>5979747.5</v>
      </c>
      <c r="G54" s="32">
        <v>1019040</v>
      </c>
      <c r="H54" s="32">
        <v>1171200</v>
      </c>
      <c r="I54" s="32">
        <v>1217900</v>
      </c>
      <c r="J54" s="32">
        <v>1964300</v>
      </c>
      <c r="K54" s="32">
        <v>2091500</v>
      </c>
      <c r="L54" s="37">
        <f t="shared" si="1"/>
        <v>-0.65023606766004749</v>
      </c>
      <c r="M54" s="37">
        <f t="shared" si="2"/>
        <v>6.4755892684416838E-2</v>
      </c>
      <c r="N54" s="34" t="s">
        <v>134</v>
      </c>
    </row>
    <row r="55" spans="1:14" x14ac:dyDescent="0.15">
      <c r="A55" s="10">
        <v>46</v>
      </c>
      <c r="B55" s="17" t="s">
        <v>33</v>
      </c>
      <c r="C55" s="20" t="s">
        <v>16</v>
      </c>
      <c r="D55" s="20" t="s">
        <v>16</v>
      </c>
      <c r="E55" s="32">
        <v>1733284</v>
      </c>
      <c r="F55" s="32">
        <v>2220780</v>
      </c>
      <c r="G55" s="32">
        <v>2601210</v>
      </c>
      <c r="H55" s="32">
        <v>2700815</v>
      </c>
      <c r="I55" s="32">
        <v>1839236.2241</v>
      </c>
      <c r="J55" s="32">
        <v>2008735.5041</v>
      </c>
      <c r="K55" s="32">
        <v>1970000</v>
      </c>
      <c r="L55" s="37">
        <f t="shared" si="1"/>
        <v>-0.11292428786282298</v>
      </c>
      <c r="M55" s="37">
        <f t="shared" si="2"/>
        <v>-1.9283526388087214E-2</v>
      </c>
      <c r="N55" s="34" t="s">
        <v>134</v>
      </c>
    </row>
    <row r="56" spans="1:14" x14ac:dyDescent="0.15">
      <c r="A56" s="10">
        <v>47</v>
      </c>
      <c r="B56" s="17" t="s">
        <v>53</v>
      </c>
      <c r="C56" s="32">
        <v>2869423</v>
      </c>
      <c r="D56" s="32">
        <v>3686893.74</v>
      </c>
      <c r="E56" s="32">
        <v>5599930</v>
      </c>
      <c r="F56" s="32">
        <v>1351856.23</v>
      </c>
      <c r="G56" s="32">
        <v>1401764.4</v>
      </c>
      <c r="H56" s="32">
        <v>730446.33</v>
      </c>
      <c r="I56" s="32">
        <v>2059718.4654999999</v>
      </c>
      <c r="J56" s="32">
        <v>1574785.96</v>
      </c>
      <c r="K56" s="32">
        <v>1803761.41</v>
      </c>
      <c r="L56" s="37">
        <f t="shared" si="1"/>
        <v>0.33428494093635974</v>
      </c>
      <c r="M56" s="37">
        <f t="shared" si="2"/>
        <v>0.14540099786005201</v>
      </c>
      <c r="N56" s="34" t="s">
        <v>144</v>
      </c>
    </row>
    <row r="57" spans="1:14" x14ac:dyDescent="0.15">
      <c r="A57" s="10">
        <v>48</v>
      </c>
      <c r="B57" s="8" t="s">
        <v>32</v>
      </c>
      <c r="C57" s="33">
        <v>597906</v>
      </c>
      <c r="D57" s="33">
        <v>1482625</v>
      </c>
      <c r="E57" s="33">
        <v>1512580</v>
      </c>
      <c r="F57" s="33">
        <v>2390696.2799999998</v>
      </c>
      <c r="G57" s="33">
        <v>2619361.8080000002</v>
      </c>
      <c r="H57" s="33">
        <v>2252388.9249999998</v>
      </c>
      <c r="I57" s="33">
        <v>3020649.0240000002</v>
      </c>
      <c r="J57" s="33">
        <v>1703645.105</v>
      </c>
      <c r="K57" s="33">
        <v>1783060</v>
      </c>
      <c r="L57" s="7">
        <f t="shared" si="1"/>
        <v>-0.25416707470678784</v>
      </c>
      <c r="M57" s="7">
        <f t="shared" si="2"/>
        <v>4.6614693850806459E-2</v>
      </c>
      <c r="N57" s="34" t="s">
        <v>139</v>
      </c>
    </row>
    <row r="58" spans="1:14" x14ac:dyDescent="0.15">
      <c r="A58" s="10">
        <v>49</v>
      </c>
      <c r="B58" s="8" t="s">
        <v>64</v>
      </c>
      <c r="C58" s="33">
        <v>424949</v>
      </c>
      <c r="D58" s="33">
        <v>1372992</v>
      </c>
      <c r="E58" s="33">
        <v>1501380</v>
      </c>
      <c r="F58" s="33">
        <v>2184410.9</v>
      </c>
      <c r="G58" s="33">
        <v>2322823.1779999998</v>
      </c>
      <c r="H58" s="33">
        <v>2985900</v>
      </c>
      <c r="I58" s="33">
        <v>3032716.86</v>
      </c>
      <c r="J58" s="33">
        <v>2222552.4739999999</v>
      </c>
      <c r="K58" s="33">
        <v>1736800</v>
      </c>
      <c r="L58" s="7">
        <f t="shared" si="1"/>
        <v>-0.20491149352898758</v>
      </c>
      <c r="M58" s="7">
        <f t="shared" si="2"/>
        <v>-0.21855613295184675</v>
      </c>
      <c r="N58" s="34" t="s">
        <v>139</v>
      </c>
    </row>
    <row r="59" spans="1:14" x14ac:dyDescent="0.15">
      <c r="A59" s="10">
        <v>50</v>
      </c>
      <c r="B59" s="22" t="s">
        <v>106</v>
      </c>
      <c r="C59" s="23">
        <v>1941338.51</v>
      </c>
      <c r="D59" s="23">
        <v>2178009.7590000001</v>
      </c>
      <c r="E59" s="23">
        <v>1405426.7720000001</v>
      </c>
      <c r="F59" s="23">
        <v>1289545.466</v>
      </c>
      <c r="G59" s="23">
        <v>1626751.3089999999</v>
      </c>
      <c r="H59" s="23">
        <v>1477926.7879999999</v>
      </c>
      <c r="I59" s="23">
        <v>1235732.1370000001</v>
      </c>
      <c r="J59" s="23">
        <v>2189424.3045866899</v>
      </c>
      <c r="K59" s="23">
        <v>1683800.0970037801</v>
      </c>
      <c r="L59" s="54">
        <f t="shared" si="1"/>
        <v>0.30573147004014206</v>
      </c>
      <c r="M59" s="54">
        <f t="shared" si="2"/>
        <v>-0.23093934169071875</v>
      </c>
    </row>
    <row r="60" spans="1:14" x14ac:dyDescent="0.15">
      <c r="B60" s="17" t="s">
        <v>38</v>
      </c>
      <c r="C60" s="20" t="s">
        <v>16</v>
      </c>
      <c r="D60" s="20" t="s">
        <v>16</v>
      </c>
      <c r="E60" s="20" t="s">
        <v>16</v>
      </c>
      <c r="F60" s="32">
        <v>2885235.8</v>
      </c>
      <c r="G60" s="32">
        <v>2033801.22</v>
      </c>
      <c r="H60" s="32">
        <v>2126742.9</v>
      </c>
      <c r="I60" s="32">
        <v>1904140.49</v>
      </c>
      <c r="J60" s="32">
        <v>2426237.9</v>
      </c>
      <c r="K60" s="32"/>
      <c r="L60" s="37"/>
      <c r="M60" s="37"/>
      <c r="N60" s="34" t="s">
        <v>144</v>
      </c>
    </row>
    <row r="61" spans="1:14" x14ac:dyDescent="0.15">
      <c r="B61" s="8" t="s">
        <v>131</v>
      </c>
      <c r="C61" s="33">
        <v>234276.2</v>
      </c>
      <c r="D61" s="33">
        <v>239073</v>
      </c>
      <c r="E61" s="33">
        <v>1031434</v>
      </c>
      <c r="F61" s="33">
        <v>2480416.0021099099</v>
      </c>
      <c r="G61" s="33">
        <v>2563660</v>
      </c>
      <c r="H61" s="33">
        <v>2864570</v>
      </c>
      <c r="I61" s="33">
        <v>2883600</v>
      </c>
      <c r="J61" s="33">
        <v>2334170</v>
      </c>
      <c r="K61" s="33"/>
      <c r="L61" s="33"/>
      <c r="M61" s="33"/>
      <c r="N61" s="34" t="s">
        <v>130</v>
      </c>
    </row>
    <row r="62" spans="1:14" x14ac:dyDescent="0.15">
      <c r="B62" s="17" t="s">
        <v>112</v>
      </c>
      <c r="C62" s="32">
        <v>2350286</v>
      </c>
      <c r="D62" s="32">
        <v>180706.27</v>
      </c>
      <c r="E62" s="32">
        <v>211087.11</v>
      </c>
      <c r="F62" s="32">
        <v>165295.16</v>
      </c>
      <c r="G62" s="32">
        <v>196039.98</v>
      </c>
      <c r="H62" s="32">
        <v>344775</v>
      </c>
      <c r="I62" s="32">
        <v>1647269.25</v>
      </c>
      <c r="J62" s="32">
        <v>1624849.35</v>
      </c>
      <c r="K62" s="32"/>
      <c r="L62" s="37"/>
      <c r="M62" s="37"/>
      <c r="N62" s="34" t="s">
        <v>134</v>
      </c>
    </row>
    <row r="63" spans="1:14" x14ac:dyDescent="0.15">
      <c r="B63" s="17" t="s">
        <v>140</v>
      </c>
      <c r="C63" s="32"/>
      <c r="D63" s="32"/>
      <c r="E63" s="32"/>
      <c r="F63" s="32"/>
      <c r="G63" s="32"/>
      <c r="H63" s="32"/>
      <c r="I63" s="32">
        <v>358952.7</v>
      </c>
      <c r="J63" s="32">
        <v>1596361.97</v>
      </c>
      <c r="K63" s="32"/>
      <c r="L63" s="37"/>
      <c r="M63" s="37"/>
    </row>
    <row r="64" spans="1:14" x14ac:dyDescent="0.15">
      <c r="B64" s="17" t="s">
        <v>50</v>
      </c>
      <c r="C64" s="32">
        <v>893970.41</v>
      </c>
      <c r="D64" s="32">
        <v>1889972.1</v>
      </c>
      <c r="E64" s="32">
        <v>1840864.6</v>
      </c>
      <c r="F64" s="32">
        <v>2780744.21</v>
      </c>
      <c r="G64" s="32">
        <v>2351570</v>
      </c>
      <c r="H64" s="32">
        <v>1491240</v>
      </c>
      <c r="I64" s="32">
        <v>1481800</v>
      </c>
      <c r="J64" s="32">
        <v>1512050</v>
      </c>
      <c r="K64" s="32"/>
      <c r="L64" s="37"/>
      <c r="M64" s="37"/>
      <c r="N64" s="34" t="s">
        <v>143</v>
      </c>
    </row>
    <row r="65" spans="2:15" x14ac:dyDescent="0.15">
      <c r="B65" s="8" t="s">
        <v>111</v>
      </c>
      <c r="C65" s="33">
        <v>3117582</v>
      </c>
      <c r="D65" s="33">
        <v>3848805.51</v>
      </c>
      <c r="E65" s="33">
        <v>6252911.3600000003</v>
      </c>
      <c r="F65" s="33">
        <v>6729542.5999999996</v>
      </c>
      <c r="G65" s="33">
        <v>4773060</v>
      </c>
      <c r="H65" s="33">
        <v>2443060</v>
      </c>
      <c r="I65" s="33">
        <v>1997510</v>
      </c>
      <c r="J65" s="33">
        <v>1447320</v>
      </c>
      <c r="K65" s="33"/>
      <c r="L65" s="33"/>
      <c r="M65" s="33"/>
      <c r="N65" s="34" t="s">
        <v>130</v>
      </c>
    </row>
    <row r="66" spans="2:15" x14ac:dyDescent="0.15">
      <c r="B66" s="17" t="s">
        <v>88</v>
      </c>
      <c r="C66" s="32">
        <v>545456</v>
      </c>
      <c r="D66" s="32">
        <v>483956</v>
      </c>
      <c r="E66" s="32">
        <v>576507</v>
      </c>
      <c r="F66" s="32">
        <v>621983.19999999995</v>
      </c>
      <c r="G66" s="32">
        <v>804353.8</v>
      </c>
      <c r="H66" s="32">
        <v>1181475.1000000001</v>
      </c>
      <c r="I66" s="32">
        <v>1593291.2</v>
      </c>
      <c r="J66" s="32">
        <v>1429223.3</v>
      </c>
      <c r="K66" s="32"/>
      <c r="L66" s="37"/>
      <c r="M66" s="37"/>
      <c r="N66" s="34" t="s">
        <v>134</v>
      </c>
    </row>
    <row r="67" spans="2:15" x14ac:dyDescent="0.15">
      <c r="B67" s="17" t="s">
        <v>52</v>
      </c>
      <c r="C67" s="32">
        <v>10710.1</v>
      </c>
      <c r="D67" s="32">
        <v>17496.5</v>
      </c>
      <c r="E67" s="32">
        <v>1010867</v>
      </c>
      <c r="F67" s="32">
        <v>1190691</v>
      </c>
      <c r="G67" s="32">
        <v>1481070</v>
      </c>
      <c r="H67" s="32">
        <v>1381410</v>
      </c>
      <c r="I67" s="32">
        <v>1331120</v>
      </c>
      <c r="J67" s="32">
        <v>1201010</v>
      </c>
      <c r="K67" s="32"/>
      <c r="L67" s="37"/>
      <c r="M67" s="37"/>
      <c r="N67" s="34" t="s">
        <v>134</v>
      </c>
    </row>
    <row r="68" spans="2:15" x14ac:dyDescent="0.15">
      <c r="B68" s="17" t="s">
        <v>58</v>
      </c>
      <c r="C68" s="32">
        <v>1375418.18</v>
      </c>
      <c r="D68" s="32">
        <v>2275367.94</v>
      </c>
      <c r="E68" s="32">
        <v>3411809</v>
      </c>
      <c r="F68" s="32">
        <v>1020928.18</v>
      </c>
      <c r="G68" s="32">
        <v>750382.67</v>
      </c>
      <c r="H68" s="32">
        <v>987200</v>
      </c>
      <c r="I68" s="32">
        <v>744040</v>
      </c>
      <c r="J68" s="32">
        <v>1102365.8541999999</v>
      </c>
      <c r="K68" s="32"/>
      <c r="L68" s="37"/>
      <c r="M68" s="37"/>
      <c r="N68" s="34" t="s">
        <v>134</v>
      </c>
    </row>
    <row r="69" spans="2:15" x14ac:dyDescent="0.15">
      <c r="B69" s="17" t="s">
        <v>85</v>
      </c>
      <c r="C69" s="32">
        <v>2311227.4500000002</v>
      </c>
      <c r="D69" s="32">
        <v>1126568.78</v>
      </c>
      <c r="E69" s="32">
        <v>1773651.23</v>
      </c>
      <c r="F69" s="32">
        <v>889220.85</v>
      </c>
      <c r="G69" s="32">
        <v>1486552.12</v>
      </c>
      <c r="H69" s="32">
        <v>1601800</v>
      </c>
      <c r="I69" s="32">
        <v>1147935.72</v>
      </c>
      <c r="J69" s="32">
        <v>1076484.97</v>
      </c>
      <c r="K69" s="32"/>
      <c r="L69" s="37"/>
      <c r="M69" s="37"/>
      <c r="N69" s="34" t="s">
        <v>134</v>
      </c>
    </row>
    <row r="70" spans="2:15" x14ac:dyDescent="0.15">
      <c r="B70" s="17" t="s">
        <v>149</v>
      </c>
      <c r="C70" s="32"/>
      <c r="D70" s="32"/>
      <c r="E70" s="32"/>
      <c r="F70" s="32"/>
      <c r="G70" s="32"/>
      <c r="H70" s="32"/>
      <c r="I70" s="32"/>
      <c r="J70" s="32">
        <v>986460</v>
      </c>
      <c r="K70" s="32"/>
      <c r="L70" s="37"/>
      <c r="M70" s="37"/>
      <c r="N70" s="34"/>
    </row>
    <row r="71" spans="2:15" x14ac:dyDescent="0.15">
      <c r="B71" s="17" t="s">
        <v>30</v>
      </c>
      <c r="C71" s="32">
        <v>850000</v>
      </c>
      <c r="D71" s="32">
        <v>1878846</v>
      </c>
      <c r="E71" s="32">
        <v>9036900</v>
      </c>
      <c r="F71" s="32">
        <v>2059606.0419999999</v>
      </c>
      <c r="G71" s="32">
        <v>5091272.2010000004</v>
      </c>
      <c r="H71" s="32">
        <v>4688269.3030000003</v>
      </c>
      <c r="I71" s="32">
        <v>929667.11</v>
      </c>
      <c r="J71" s="32">
        <v>982440</v>
      </c>
      <c r="K71" s="32"/>
      <c r="L71" s="37"/>
      <c r="M71" s="37"/>
      <c r="N71" s="34" t="s">
        <v>134</v>
      </c>
    </row>
    <row r="72" spans="2:15" x14ac:dyDescent="0.15">
      <c r="B72" s="17" t="s">
        <v>52</v>
      </c>
      <c r="C72" s="33">
        <v>2241578.17</v>
      </c>
      <c r="D72" s="33">
        <v>998858.9</v>
      </c>
      <c r="E72" s="33">
        <v>1002413.8</v>
      </c>
      <c r="F72" s="33">
        <v>505206.6</v>
      </c>
      <c r="G72" s="33">
        <v>477867</v>
      </c>
      <c r="H72" s="33">
        <v>1248079.7</v>
      </c>
      <c r="I72" s="33">
        <v>1254420.8</v>
      </c>
      <c r="J72" s="33">
        <v>953654.5</v>
      </c>
      <c r="K72" s="33"/>
      <c r="L72" s="33"/>
      <c r="M72" s="33"/>
      <c r="N72" s="34" t="s">
        <v>130</v>
      </c>
    </row>
    <row r="73" spans="2:15" x14ac:dyDescent="0.15">
      <c r="B73" s="8" t="s">
        <v>42</v>
      </c>
      <c r="C73" s="33">
        <v>888375.5</v>
      </c>
      <c r="D73" s="33">
        <v>625981.99690000003</v>
      </c>
      <c r="E73" s="33">
        <v>835736.7</v>
      </c>
      <c r="F73" s="33">
        <v>867006.2</v>
      </c>
      <c r="G73" s="33">
        <v>730507.6</v>
      </c>
      <c r="H73" s="33">
        <v>938728.8</v>
      </c>
      <c r="I73" s="33">
        <v>891422.8</v>
      </c>
      <c r="J73" s="33">
        <v>917630.8</v>
      </c>
      <c r="K73" s="33"/>
      <c r="L73" s="33"/>
      <c r="M73" s="33"/>
      <c r="N73" s="34" t="s">
        <v>130</v>
      </c>
    </row>
    <row r="74" spans="2:15" ht="11" x14ac:dyDescent="0.15">
      <c r="B74" s="17" t="s">
        <v>152</v>
      </c>
      <c r="C74" s="32"/>
      <c r="D74" s="32"/>
      <c r="E74" s="32"/>
      <c r="F74" s="32"/>
      <c r="G74" s="32"/>
      <c r="H74" s="32"/>
      <c r="I74" s="32"/>
      <c r="J74" s="32">
        <v>852890.6</v>
      </c>
      <c r="K74" s="32"/>
      <c r="L74" s="37"/>
      <c r="M74" s="37"/>
      <c r="N74" s="34"/>
      <c r="O74" s="46"/>
    </row>
    <row r="75" spans="2:15" x14ac:dyDescent="0.15">
      <c r="B75" s="8" t="s">
        <v>94</v>
      </c>
      <c r="C75" s="33">
        <v>305338.90000000002</v>
      </c>
      <c r="D75" s="33">
        <v>1294656</v>
      </c>
      <c r="E75" s="33">
        <v>595640</v>
      </c>
      <c r="F75" s="33">
        <v>983200</v>
      </c>
      <c r="G75" s="33">
        <v>1112641.9080000001</v>
      </c>
      <c r="H75" s="33">
        <v>916322.98699999996</v>
      </c>
      <c r="I75" s="33">
        <v>935994.25699999998</v>
      </c>
      <c r="J75" s="33">
        <v>797974.71900000004</v>
      </c>
      <c r="K75" s="33"/>
      <c r="L75" s="33"/>
      <c r="M75" s="33"/>
      <c r="N75" s="34" t="s">
        <v>139</v>
      </c>
    </row>
    <row r="76" spans="2:15" x14ac:dyDescent="0.15">
      <c r="B76" s="17" t="s">
        <v>11</v>
      </c>
      <c r="C76" s="32">
        <v>3398042</v>
      </c>
      <c r="D76" s="32">
        <v>2139976.7000000002</v>
      </c>
      <c r="E76" s="32">
        <v>4392548.0999999996</v>
      </c>
      <c r="F76" s="32">
        <v>9903760.5399999991</v>
      </c>
      <c r="G76" s="32">
        <v>2748316.26</v>
      </c>
      <c r="H76" s="32">
        <v>3254968.4</v>
      </c>
      <c r="I76" s="32">
        <v>1395230.68</v>
      </c>
      <c r="J76" s="32">
        <v>747150.28</v>
      </c>
      <c r="K76" s="32"/>
      <c r="L76" s="37"/>
      <c r="M76" s="37"/>
      <c r="N76" s="34" t="s">
        <v>134</v>
      </c>
    </row>
    <row r="77" spans="2:15" x14ac:dyDescent="0.15">
      <c r="B77" s="17" t="s">
        <v>91</v>
      </c>
      <c r="C77" s="32">
        <v>2101684</v>
      </c>
      <c r="D77" s="32">
        <v>565886.9</v>
      </c>
      <c r="E77" s="32">
        <v>870310.7</v>
      </c>
      <c r="F77" s="32">
        <v>732344.16578000004</v>
      </c>
      <c r="G77" s="32">
        <v>1033167.36112</v>
      </c>
      <c r="H77" s="32">
        <v>505407.8</v>
      </c>
      <c r="I77" s="32">
        <v>561070.5</v>
      </c>
      <c r="J77" s="32">
        <v>721464.3</v>
      </c>
      <c r="K77" s="32"/>
      <c r="L77" s="37"/>
      <c r="M77" s="37"/>
    </row>
    <row r="78" spans="2:15" x14ac:dyDescent="0.15">
      <c r="B78" s="8" t="s">
        <v>148</v>
      </c>
      <c r="C78" s="33">
        <v>135613.70000000001</v>
      </c>
      <c r="D78" s="33">
        <v>141477</v>
      </c>
      <c r="E78" s="33">
        <v>168000</v>
      </c>
      <c r="F78" s="33">
        <v>206897.6</v>
      </c>
      <c r="G78" s="33">
        <v>365085.00199999998</v>
      </c>
      <c r="H78" s="33">
        <v>486787.6</v>
      </c>
      <c r="I78" s="33">
        <v>619666.69999999995</v>
      </c>
      <c r="J78" s="33">
        <v>706084.9</v>
      </c>
      <c r="K78" s="33"/>
      <c r="L78" s="33"/>
      <c r="M78" s="33"/>
      <c r="N78" s="34" t="s">
        <v>139</v>
      </c>
    </row>
    <row r="79" spans="2:15" x14ac:dyDescent="0.15">
      <c r="B79" s="17" t="s">
        <v>81</v>
      </c>
      <c r="C79" s="32">
        <v>466686</v>
      </c>
      <c r="D79" s="32">
        <v>447086.07</v>
      </c>
      <c r="E79" s="32">
        <v>329895.94</v>
      </c>
      <c r="F79" s="32">
        <v>307151.45</v>
      </c>
      <c r="G79" s="32">
        <v>277999.27</v>
      </c>
      <c r="H79" s="32">
        <v>337005.36</v>
      </c>
      <c r="I79" s="32">
        <v>668389.21</v>
      </c>
      <c r="J79" s="32">
        <v>668214.92000000004</v>
      </c>
      <c r="K79" s="32"/>
      <c r="L79" s="37"/>
      <c r="M79" s="37"/>
    </row>
    <row r="80" spans="2:15" x14ac:dyDescent="0.15">
      <c r="B80" s="8" t="s">
        <v>26</v>
      </c>
      <c r="C80" s="33">
        <v>969000</v>
      </c>
      <c r="D80" s="33">
        <v>830000</v>
      </c>
      <c r="E80" s="33">
        <v>550000</v>
      </c>
      <c r="F80" s="33">
        <v>456587</v>
      </c>
      <c r="G80" s="33">
        <v>549263</v>
      </c>
      <c r="H80" s="33">
        <v>627998.81999999983</v>
      </c>
      <c r="I80" s="33">
        <v>682480.9</v>
      </c>
      <c r="J80" s="33">
        <v>655913.80000000005</v>
      </c>
      <c r="K80" s="33"/>
      <c r="L80" s="33"/>
      <c r="M80" s="33"/>
      <c r="N80" s="34" t="s">
        <v>130</v>
      </c>
    </row>
    <row r="81" spans="2:15" x14ac:dyDescent="0.15">
      <c r="B81" s="24" t="s">
        <v>82</v>
      </c>
      <c r="C81" s="25">
        <v>411922.9</v>
      </c>
      <c r="D81" s="25">
        <v>400530.9</v>
      </c>
      <c r="E81" s="25">
        <v>1376572.9</v>
      </c>
      <c r="F81" s="25">
        <v>1602164.4</v>
      </c>
      <c r="G81" s="25">
        <v>1194321</v>
      </c>
      <c r="H81" s="44">
        <v>1157184.83</v>
      </c>
      <c r="I81" s="25">
        <v>1264573.6000000001</v>
      </c>
      <c r="J81" s="25">
        <v>372626.3</v>
      </c>
      <c r="K81" s="25"/>
      <c r="L81" s="25"/>
      <c r="M81" s="25"/>
    </row>
    <row r="82" spans="2:15" x14ac:dyDescent="0.15">
      <c r="B82" s="8" t="s">
        <v>39</v>
      </c>
      <c r="C82" s="33">
        <v>538560</v>
      </c>
      <c r="D82" s="33">
        <v>669547.32999999996</v>
      </c>
      <c r="E82" s="33">
        <v>1073400.48</v>
      </c>
      <c r="F82" s="33">
        <v>3828065.89</v>
      </c>
      <c r="G82" s="33">
        <v>1545525.1</v>
      </c>
      <c r="H82" s="33">
        <v>6951731.79256</v>
      </c>
      <c r="I82" s="33">
        <v>699279.18299999996</v>
      </c>
      <c r="J82" s="33">
        <v>317377.43099999998</v>
      </c>
      <c r="K82" s="33"/>
      <c r="L82" s="33"/>
      <c r="M82" s="33"/>
      <c r="N82" s="34" t="s">
        <v>130</v>
      </c>
    </row>
    <row r="83" spans="2:15" x14ac:dyDescent="0.15">
      <c r="B83" s="17" t="s">
        <v>20</v>
      </c>
      <c r="C83" s="17"/>
      <c r="D83" s="32">
        <v>516036.35</v>
      </c>
      <c r="E83" s="32">
        <v>394627.16</v>
      </c>
      <c r="F83" s="32">
        <v>400459</v>
      </c>
      <c r="G83" s="32">
        <v>5613433.2999999998</v>
      </c>
      <c r="H83" s="32">
        <v>2748158.5</v>
      </c>
      <c r="I83" s="32">
        <v>686379.83</v>
      </c>
      <c r="J83" s="32">
        <v>292156</v>
      </c>
      <c r="K83" s="32"/>
      <c r="L83" s="37"/>
      <c r="M83" s="37"/>
      <c r="N83" s="34" t="s">
        <v>134</v>
      </c>
    </row>
    <row r="84" spans="2:15" ht="11" x14ac:dyDescent="0.15">
      <c r="B84" s="8" t="s">
        <v>51</v>
      </c>
      <c r="C84" s="33">
        <v>625373.19999999995</v>
      </c>
      <c r="D84" s="33">
        <v>622985</v>
      </c>
      <c r="E84" s="33">
        <v>758337</v>
      </c>
      <c r="F84" s="33">
        <v>2585729.80789987</v>
      </c>
      <c r="G84" s="33">
        <v>2300630</v>
      </c>
      <c r="H84" s="33">
        <v>763489</v>
      </c>
      <c r="I84" s="33">
        <v>334120</v>
      </c>
      <c r="J84" s="33">
        <v>281195</v>
      </c>
      <c r="K84" s="33"/>
      <c r="L84" s="33"/>
      <c r="M84" s="33"/>
      <c r="N84" s="34" t="s">
        <v>130</v>
      </c>
      <c r="O84" s="49" t="s">
        <v>136</v>
      </c>
    </row>
    <row r="85" spans="2:15" ht="11" x14ac:dyDescent="0.15">
      <c r="B85" s="8" t="s">
        <v>154</v>
      </c>
      <c r="C85" s="33">
        <v>228670</v>
      </c>
      <c r="D85" s="33">
        <v>122962</v>
      </c>
      <c r="E85" s="33">
        <v>323762</v>
      </c>
      <c r="F85" s="33">
        <v>326616.52</v>
      </c>
      <c r="G85" s="33">
        <v>373269.40600000002</v>
      </c>
      <c r="H85" s="33">
        <v>423877.67959999997</v>
      </c>
      <c r="I85" s="33">
        <v>379157</v>
      </c>
      <c r="J85" s="33">
        <v>270043</v>
      </c>
      <c r="K85" s="33"/>
      <c r="L85" s="33"/>
      <c r="M85" s="33"/>
      <c r="N85" s="34" t="s">
        <v>130</v>
      </c>
      <c r="O85" s="49"/>
    </row>
    <row r="86" spans="2:15" x14ac:dyDescent="0.15">
      <c r="B86" s="17" t="s">
        <v>43</v>
      </c>
      <c r="C86" s="32">
        <v>2882203.61</v>
      </c>
      <c r="D86" s="32">
        <v>3190983.73</v>
      </c>
      <c r="E86" s="32">
        <v>116422</v>
      </c>
      <c r="F86" s="32">
        <v>581388</v>
      </c>
      <c r="G86" s="32">
        <v>712785</v>
      </c>
      <c r="H86" s="32">
        <v>655363</v>
      </c>
      <c r="I86" s="32">
        <v>461070</v>
      </c>
      <c r="J86" s="32">
        <v>230824</v>
      </c>
      <c r="K86" s="32"/>
      <c r="L86" s="37"/>
      <c r="M86" s="37"/>
    </row>
    <row r="87" spans="2:15" x14ac:dyDescent="0.15">
      <c r="B87" s="8" t="s">
        <v>123</v>
      </c>
      <c r="C87" s="33">
        <v>76280</v>
      </c>
      <c r="D87" s="33">
        <v>76228</v>
      </c>
      <c r="E87" s="33">
        <v>76394</v>
      </c>
      <c r="F87" s="33">
        <v>114400</v>
      </c>
      <c r="G87" s="33">
        <v>104466</v>
      </c>
      <c r="H87" s="33">
        <v>124402</v>
      </c>
      <c r="I87" s="33">
        <v>146952</v>
      </c>
      <c r="J87" s="33">
        <v>148086.53</v>
      </c>
      <c r="K87" s="33"/>
      <c r="L87" s="33"/>
      <c r="M87" s="33"/>
    </row>
    <row r="88" spans="2:15" x14ac:dyDescent="0.15">
      <c r="B88" s="8" t="s">
        <v>45</v>
      </c>
      <c r="C88" s="33">
        <v>232281.15040000001</v>
      </c>
      <c r="D88" s="33">
        <v>4203.8940000000002</v>
      </c>
      <c r="E88" s="33">
        <v>115671.413055</v>
      </c>
      <c r="F88" s="33">
        <v>117695.54016999999</v>
      </c>
      <c r="G88" s="33">
        <v>115348.5886</v>
      </c>
      <c r="H88" s="33">
        <v>115859.19064</v>
      </c>
      <c r="I88" s="33">
        <v>116940.72736</v>
      </c>
      <c r="J88" s="33">
        <v>118896.385872</v>
      </c>
      <c r="K88" s="33"/>
      <c r="L88" s="33"/>
      <c r="M88" s="33"/>
    </row>
    <row r="89" spans="2:15" x14ac:dyDescent="0.15">
      <c r="B89" s="8" t="s">
        <v>156</v>
      </c>
      <c r="C89" s="33">
        <v>975009.3</v>
      </c>
      <c r="D89" s="33">
        <v>775152.3</v>
      </c>
      <c r="E89" s="33">
        <v>501910.5</v>
      </c>
      <c r="F89" s="33">
        <v>182125.2</v>
      </c>
      <c r="G89" s="33">
        <v>67876</v>
      </c>
      <c r="H89" s="33">
        <v>64289.69</v>
      </c>
      <c r="I89" s="33">
        <v>97700</v>
      </c>
      <c r="J89" s="33">
        <v>115000</v>
      </c>
      <c r="K89" s="33"/>
      <c r="L89" s="33"/>
      <c r="M89" s="33"/>
      <c r="N89" s="34" t="s">
        <v>130</v>
      </c>
    </row>
    <row r="90" spans="2:15" x14ac:dyDescent="0.15">
      <c r="B90" s="8" t="s">
        <v>107</v>
      </c>
      <c r="C90" s="33">
        <v>23679</v>
      </c>
      <c r="D90" s="33">
        <v>54094</v>
      </c>
      <c r="E90" s="33">
        <v>103332</v>
      </c>
      <c r="F90" s="33">
        <v>127929.72</v>
      </c>
      <c r="G90" s="33">
        <v>124038.39999999999</v>
      </c>
      <c r="H90" s="33">
        <v>106863.19</v>
      </c>
      <c r="I90" s="33">
        <v>110815.63</v>
      </c>
      <c r="J90" s="33">
        <v>92658.240000000005</v>
      </c>
      <c r="K90" s="33"/>
      <c r="L90" s="33"/>
      <c r="M90" s="33"/>
      <c r="N90" s="34" t="s">
        <v>139</v>
      </c>
    </row>
    <row r="91" spans="2:15" x14ac:dyDescent="0.15">
      <c r="B91" s="8" t="s">
        <v>75</v>
      </c>
      <c r="C91" s="33">
        <v>71695.820000000007</v>
      </c>
      <c r="D91" s="33">
        <v>70777.56</v>
      </c>
      <c r="E91" s="33">
        <v>78291.91</v>
      </c>
      <c r="F91" s="33">
        <v>61911.16</v>
      </c>
      <c r="G91" s="33">
        <v>70080</v>
      </c>
      <c r="H91" s="33">
        <v>172375.1</v>
      </c>
      <c r="I91" s="33">
        <v>139210.14000000001</v>
      </c>
      <c r="J91" s="33">
        <v>78020</v>
      </c>
      <c r="K91" s="33"/>
      <c r="L91" s="33"/>
      <c r="M91" s="33"/>
    </row>
    <row r="92" spans="2:15" x14ac:dyDescent="0.15">
      <c r="B92" s="8" t="s">
        <v>67</v>
      </c>
      <c r="C92" s="33">
        <v>24118.46</v>
      </c>
      <c r="D92" s="33">
        <v>24241.94</v>
      </c>
      <c r="E92" s="33">
        <v>24384.564999999999</v>
      </c>
      <c r="F92" s="33">
        <v>63728.001210000002</v>
      </c>
      <c r="G92" s="33">
        <v>47390.003810000002</v>
      </c>
      <c r="H92" s="33">
        <v>62388.398150000001</v>
      </c>
      <c r="I92" s="33">
        <v>67547.522339999996</v>
      </c>
      <c r="J92" s="33">
        <v>63779.044809999999</v>
      </c>
      <c r="K92" s="33"/>
      <c r="L92" s="33"/>
      <c r="M92" s="33"/>
    </row>
    <row r="93" spans="2:15" x14ac:dyDescent="0.15">
      <c r="B93" s="8" t="s">
        <v>84</v>
      </c>
      <c r="C93" s="33">
        <v>78507.199999999997</v>
      </c>
      <c r="D93" s="33">
        <v>80327</v>
      </c>
      <c r="E93" s="33">
        <v>69819.5</v>
      </c>
      <c r="F93" s="33">
        <v>74114.672000000006</v>
      </c>
      <c r="G93" s="33">
        <v>110164.952</v>
      </c>
      <c r="H93" s="33">
        <v>72777.120602800002</v>
      </c>
      <c r="I93" s="33">
        <v>66460.403000000006</v>
      </c>
      <c r="J93" s="33">
        <v>60699.550999999999</v>
      </c>
      <c r="K93" s="33"/>
      <c r="L93" s="33"/>
      <c r="M93" s="33"/>
      <c r="N93" s="34" t="s">
        <v>130</v>
      </c>
    </row>
    <row r="94" spans="2:15" x14ac:dyDescent="0.15">
      <c r="B94" s="17" t="s">
        <v>104</v>
      </c>
      <c r="C94" s="32" t="s">
        <v>73</v>
      </c>
      <c r="D94" s="32" t="s">
        <v>73</v>
      </c>
      <c r="E94" s="32" t="s">
        <v>73</v>
      </c>
      <c r="F94" s="32">
        <v>2180534</v>
      </c>
      <c r="G94" s="32">
        <v>48396</v>
      </c>
      <c r="H94" s="32">
        <v>61432</v>
      </c>
      <c r="I94" s="32">
        <v>61210</v>
      </c>
      <c r="J94" s="32">
        <v>41522</v>
      </c>
      <c r="K94" s="32"/>
      <c r="L94" s="52"/>
      <c r="M94" s="37"/>
    </row>
    <row r="95" spans="2:15" x14ac:dyDescent="0.15">
      <c r="B95" s="8" t="s">
        <v>65</v>
      </c>
      <c r="C95" s="33">
        <v>189146</v>
      </c>
      <c r="D95" s="33">
        <v>88283</v>
      </c>
      <c r="E95" s="33">
        <v>60059</v>
      </c>
      <c r="F95" s="33">
        <v>72344.978459999998</v>
      </c>
      <c r="G95" s="33">
        <v>213311.79925000001</v>
      </c>
      <c r="H95" s="33">
        <v>100760.71610000001</v>
      </c>
      <c r="I95" s="33">
        <v>94672.592109999998</v>
      </c>
      <c r="J95" s="33">
        <v>39370.881999999998</v>
      </c>
      <c r="K95" s="33"/>
      <c r="L95" s="33"/>
      <c r="M95" s="33"/>
    </row>
    <row r="96" spans="2:15" x14ac:dyDescent="0.15">
      <c r="B96" s="8" t="s">
        <v>63</v>
      </c>
      <c r="C96" s="33">
        <v>19594</v>
      </c>
      <c r="D96" s="33">
        <v>21452</v>
      </c>
      <c r="E96" s="33">
        <v>23191</v>
      </c>
      <c r="F96" s="33">
        <v>27574</v>
      </c>
      <c r="G96" s="33">
        <v>27785</v>
      </c>
      <c r="H96" s="33">
        <v>28221</v>
      </c>
      <c r="I96" s="33">
        <v>30268</v>
      </c>
      <c r="J96" s="33">
        <v>29817.57</v>
      </c>
      <c r="K96" s="33"/>
      <c r="L96" s="33"/>
      <c r="M96" s="33"/>
      <c r="N96" s="34"/>
    </row>
    <row r="97" spans="2:15" x14ac:dyDescent="0.15">
      <c r="B97" s="8" t="s">
        <v>19</v>
      </c>
      <c r="C97" s="33">
        <v>4130</v>
      </c>
      <c r="D97" s="33">
        <v>3640</v>
      </c>
      <c r="E97" s="33">
        <v>3630</v>
      </c>
      <c r="F97" s="33">
        <v>115817</v>
      </c>
      <c r="G97" s="33">
        <v>103792</v>
      </c>
      <c r="H97" s="33">
        <v>81399</v>
      </c>
      <c r="I97" s="33">
        <v>113380</v>
      </c>
      <c r="J97" s="33">
        <v>29253.124</v>
      </c>
      <c r="K97" s="33"/>
      <c r="L97" s="33"/>
      <c r="M97" s="33"/>
    </row>
    <row r="98" spans="2:15" x14ac:dyDescent="0.15">
      <c r="B98" s="8" t="s">
        <v>78</v>
      </c>
      <c r="C98" s="33">
        <v>18280</v>
      </c>
      <c r="D98" s="33">
        <v>23521</v>
      </c>
      <c r="E98" s="33">
        <v>20392</v>
      </c>
      <c r="F98" s="33">
        <v>13893</v>
      </c>
      <c r="G98" s="33">
        <v>11862</v>
      </c>
      <c r="H98" s="33"/>
      <c r="I98" s="33">
        <v>14238.69</v>
      </c>
      <c r="J98" s="33">
        <v>14516.16</v>
      </c>
      <c r="K98" s="33"/>
      <c r="L98" s="33"/>
      <c r="M98" s="33"/>
    </row>
    <row r="99" spans="2:15" x14ac:dyDescent="0.15">
      <c r="B99" s="8" t="s">
        <v>100</v>
      </c>
      <c r="C99" s="33">
        <v>17745.16</v>
      </c>
      <c r="D99" s="33">
        <v>22517.21</v>
      </c>
      <c r="E99" s="33">
        <v>23000.14</v>
      </c>
      <c r="F99" s="33">
        <v>15987.33468</v>
      </c>
      <c r="G99" s="33">
        <v>17723.219819999998</v>
      </c>
      <c r="H99" s="33">
        <v>16080.194740000001</v>
      </c>
      <c r="I99" s="33">
        <v>13275.877109999999</v>
      </c>
      <c r="J99" s="33">
        <v>12701.711939999999</v>
      </c>
      <c r="K99" s="33"/>
      <c r="L99" s="33"/>
      <c r="M99" s="33"/>
      <c r="N99" s="34" t="s">
        <v>130</v>
      </c>
    </row>
    <row r="100" spans="2:15" ht="11" x14ac:dyDescent="0.15">
      <c r="B100" s="26" t="s">
        <v>2</v>
      </c>
      <c r="C100" s="26"/>
      <c r="D100" s="27"/>
      <c r="E100" s="27"/>
      <c r="F100" s="27"/>
      <c r="G100" s="27"/>
      <c r="H100" s="27">
        <v>7725.92</v>
      </c>
      <c r="I100" s="27">
        <v>7721.60653</v>
      </c>
      <c r="J100" s="27">
        <v>7706.9531200000001</v>
      </c>
      <c r="K100" s="27"/>
      <c r="L100" s="27"/>
      <c r="M100" s="27"/>
      <c r="N100" s="10"/>
      <c r="O100" s="10"/>
    </row>
    <row r="101" spans="2:15" x14ac:dyDescent="0.15">
      <c r="B101" s="8" t="s">
        <v>113</v>
      </c>
      <c r="C101" s="33">
        <v>6297</v>
      </c>
      <c r="D101" s="33">
        <v>7844</v>
      </c>
      <c r="E101" s="33">
        <v>19602.566999999999</v>
      </c>
      <c r="F101" s="33">
        <v>16091.504999999999</v>
      </c>
      <c r="G101" s="33">
        <v>14049.674999999999</v>
      </c>
      <c r="H101" s="33">
        <v>7930.87</v>
      </c>
      <c r="I101" s="33">
        <v>4672.4889999999996</v>
      </c>
      <c r="J101" s="33">
        <v>3339.0410000000002</v>
      </c>
      <c r="K101" s="33"/>
      <c r="L101" s="33"/>
      <c r="M101" s="33"/>
      <c r="N101" s="34" t="s">
        <v>130</v>
      </c>
    </row>
    <row r="105" spans="2:15" x14ac:dyDescent="0.15">
      <c r="B105" s="17" t="s">
        <v>109</v>
      </c>
      <c r="C105" s="32">
        <v>2975873.35</v>
      </c>
      <c r="D105" s="32">
        <v>3352284.57</v>
      </c>
      <c r="E105" s="32">
        <v>5518762.1299999999</v>
      </c>
      <c r="F105" s="32">
        <v>2589308.52</v>
      </c>
      <c r="G105" s="32">
        <v>722991.87</v>
      </c>
      <c r="H105" s="31" t="s">
        <v>141</v>
      </c>
      <c r="I105" s="32">
        <v>1730580.21</v>
      </c>
      <c r="J105" s="51" t="s">
        <v>141</v>
      </c>
      <c r="K105" s="37"/>
      <c r="L105" s="37"/>
      <c r="M105" s="37"/>
      <c r="N105" s="34" t="s">
        <v>134</v>
      </c>
    </row>
    <row r="106" spans="2:15" x14ac:dyDescent="0.15">
      <c r="B106" s="17" t="s">
        <v>40</v>
      </c>
      <c r="C106" s="32">
        <v>327365.95</v>
      </c>
      <c r="D106" s="32">
        <v>517412.47</v>
      </c>
      <c r="E106" s="32">
        <v>581646.29</v>
      </c>
      <c r="F106" s="32">
        <v>1688437</v>
      </c>
      <c r="G106" s="32">
        <v>1501594.8</v>
      </c>
      <c r="H106" s="32">
        <v>2831736.4</v>
      </c>
      <c r="I106" s="32">
        <v>2495244</v>
      </c>
      <c r="J106" s="51" t="s">
        <v>141</v>
      </c>
      <c r="K106" s="37"/>
      <c r="L106" s="37"/>
      <c r="M106" s="37"/>
      <c r="N106" s="34" t="s">
        <v>134</v>
      </c>
    </row>
    <row r="107" spans="2:15" x14ac:dyDescent="0.15">
      <c r="B107" s="17" t="s">
        <v>125</v>
      </c>
      <c r="C107" s="32">
        <v>2125734</v>
      </c>
      <c r="D107" s="32">
        <v>1203201</v>
      </c>
      <c r="E107" s="32">
        <v>4995950</v>
      </c>
      <c r="F107" s="32">
        <v>6755960.9179999996</v>
      </c>
      <c r="G107" s="32">
        <v>2672315.7000000002</v>
      </c>
      <c r="H107" s="32">
        <v>2501391</v>
      </c>
      <c r="I107" s="32">
        <v>907158.73</v>
      </c>
      <c r="J107" s="51" t="s">
        <v>141</v>
      </c>
      <c r="K107" s="37"/>
      <c r="L107" s="37"/>
      <c r="M107" s="37"/>
      <c r="N107" s="34" t="s">
        <v>145</v>
      </c>
    </row>
    <row r="108" spans="2:15" x14ac:dyDescent="0.15">
      <c r="B108" s="8" t="s">
        <v>37</v>
      </c>
      <c r="C108" s="33">
        <v>1090321.8</v>
      </c>
      <c r="D108" s="33">
        <v>2100000</v>
      </c>
      <c r="E108" s="33">
        <v>1800000</v>
      </c>
      <c r="F108" s="33">
        <v>2653801.14</v>
      </c>
      <c r="G108" s="33">
        <v>2300241.9900000002</v>
      </c>
      <c r="H108" s="33">
        <v>2127123.0099999998</v>
      </c>
      <c r="I108" s="33">
        <v>702823.37</v>
      </c>
      <c r="J108" s="51" t="s">
        <v>141</v>
      </c>
      <c r="K108" s="7"/>
      <c r="L108" s="7"/>
      <c r="M108" s="7"/>
      <c r="N108" s="34" t="s">
        <v>130</v>
      </c>
    </row>
    <row r="109" spans="2:15" x14ac:dyDescent="0.15">
      <c r="B109" s="8" t="s">
        <v>132</v>
      </c>
      <c r="C109" s="33">
        <v>29549</v>
      </c>
      <c r="D109" s="33">
        <v>59000</v>
      </c>
      <c r="E109" s="33">
        <v>96000</v>
      </c>
      <c r="F109" s="33">
        <v>27400</v>
      </c>
      <c r="G109" s="33">
        <v>53300</v>
      </c>
      <c r="H109" s="33">
        <v>95300</v>
      </c>
      <c r="I109" s="33">
        <v>92400</v>
      </c>
      <c r="J109" s="51" t="s">
        <v>141</v>
      </c>
      <c r="K109" s="7"/>
      <c r="L109" s="7"/>
      <c r="M109" s="7"/>
      <c r="N109" s="34" t="s">
        <v>130</v>
      </c>
    </row>
    <row r="110" spans="2:15" x14ac:dyDescent="0.15">
      <c r="B110" s="8" t="s">
        <v>90</v>
      </c>
      <c r="C110" s="33">
        <v>56797.642999999996</v>
      </c>
      <c r="D110" s="33">
        <v>71726.240000000005</v>
      </c>
      <c r="E110" s="33">
        <v>73985.524952299995</v>
      </c>
      <c r="F110" s="33">
        <v>125602.60400000001</v>
      </c>
      <c r="G110" s="33">
        <v>96175.815610000005</v>
      </c>
      <c r="H110" s="33">
        <v>93115.1</v>
      </c>
      <c r="I110" s="33">
        <v>77031.259999999995</v>
      </c>
      <c r="J110" s="33"/>
      <c r="K110" s="33"/>
      <c r="L110" s="7"/>
      <c r="M110" s="7"/>
      <c r="N110" s="34" t="s">
        <v>130</v>
      </c>
    </row>
    <row r="111" spans="2:15" ht="11" x14ac:dyDescent="0.15">
      <c r="B111" s="8" t="s">
        <v>96</v>
      </c>
      <c r="C111" s="33">
        <v>98219</v>
      </c>
      <c r="D111" s="33">
        <v>157088</v>
      </c>
      <c r="E111" s="33"/>
      <c r="F111" s="33"/>
      <c r="G111" s="33"/>
      <c r="H111" s="33">
        <v>2070.6019999999999</v>
      </c>
      <c r="I111" s="33">
        <v>3797.2310000000002</v>
      </c>
      <c r="J111" s="33"/>
      <c r="K111" s="33"/>
      <c r="L111" s="7"/>
      <c r="M111" s="7"/>
      <c r="N111" s="34" t="s">
        <v>130</v>
      </c>
      <c r="O111" s="49" t="s">
        <v>159</v>
      </c>
    </row>
    <row r="112" spans="2:15" x14ac:dyDescent="0.15">
      <c r="B112" s="8" t="s">
        <v>46</v>
      </c>
      <c r="C112" s="8"/>
      <c r="D112" s="8"/>
      <c r="E112" s="8"/>
      <c r="F112" s="33">
        <v>1089017</v>
      </c>
      <c r="G112" s="33">
        <v>73502.3</v>
      </c>
      <c r="H112" s="33">
        <v>46649.1</v>
      </c>
      <c r="I112" s="33"/>
      <c r="J112" s="33"/>
      <c r="K112" s="33"/>
      <c r="L112" s="7"/>
      <c r="M112" s="7"/>
    </row>
    <row r="113" spans="2:14" x14ac:dyDescent="0.15">
      <c r="B113" s="8" t="s">
        <v>83</v>
      </c>
      <c r="C113" s="8"/>
      <c r="D113" s="33">
        <v>4492.53</v>
      </c>
      <c r="E113" s="33">
        <v>4878.78</v>
      </c>
      <c r="F113" s="33">
        <v>30906.36</v>
      </c>
      <c r="G113" s="33">
        <v>31902.3315</v>
      </c>
      <c r="H113" s="33">
        <v>38616.427219999998</v>
      </c>
      <c r="I113" s="33"/>
      <c r="J113" s="33"/>
      <c r="K113" s="33"/>
      <c r="L113" s="7"/>
      <c r="M113" s="7"/>
    </row>
    <row r="114" spans="2:14" x14ac:dyDescent="0.15">
      <c r="B114" s="8" t="s">
        <v>49</v>
      </c>
      <c r="C114" s="33">
        <v>56860.2</v>
      </c>
      <c r="D114" s="33">
        <v>42100</v>
      </c>
      <c r="E114" s="33">
        <v>32000</v>
      </c>
      <c r="F114" s="33">
        <v>19431.3</v>
      </c>
      <c r="G114" s="33">
        <v>24000.1</v>
      </c>
      <c r="H114" s="33">
        <v>24155.4</v>
      </c>
      <c r="I114" s="33"/>
      <c r="J114" s="33"/>
      <c r="K114" s="33"/>
      <c r="L114" s="7"/>
      <c r="M114" s="7"/>
    </row>
    <row r="115" spans="2:14" x14ac:dyDescent="0.15">
      <c r="B115" s="8" t="s">
        <v>21</v>
      </c>
      <c r="C115" s="8"/>
      <c r="D115" s="33">
        <v>540.97</v>
      </c>
      <c r="E115" s="33">
        <v>1083.9000000000001</v>
      </c>
      <c r="F115" s="33">
        <v>1573.43</v>
      </c>
      <c r="G115" s="33">
        <v>1252.1600000000001</v>
      </c>
      <c r="H115" s="33">
        <v>12276.14</v>
      </c>
      <c r="I115" s="33"/>
      <c r="J115" s="33"/>
      <c r="K115" s="33"/>
      <c r="L115" s="7"/>
      <c r="M115" s="7"/>
    </row>
    <row r="116" spans="2:14" x14ac:dyDescent="0.15">
      <c r="B116" s="17" t="s">
        <v>24</v>
      </c>
      <c r="C116" s="20" t="s">
        <v>103</v>
      </c>
      <c r="D116" s="20" t="s">
        <v>103</v>
      </c>
      <c r="E116" s="20" t="s">
        <v>103</v>
      </c>
      <c r="F116" s="20" t="s">
        <v>103</v>
      </c>
      <c r="G116" s="32">
        <v>1631791.84</v>
      </c>
      <c r="H116" s="32">
        <v>493499.7</v>
      </c>
      <c r="I116" s="32"/>
      <c r="J116" s="32"/>
      <c r="K116" s="32"/>
      <c r="L116" s="37"/>
      <c r="M116" s="37"/>
    </row>
    <row r="117" spans="2:14" x14ac:dyDescent="0.15">
      <c r="B117" s="17" t="s">
        <v>44</v>
      </c>
      <c r="C117" s="32">
        <v>376746.42</v>
      </c>
      <c r="D117" s="32">
        <v>366175.3</v>
      </c>
      <c r="E117" s="32">
        <v>394421.01</v>
      </c>
      <c r="F117" s="32">
        <v>766614.89</v>
      </c>
      <c r="G117" s="32">
        <v>492287</v>
      </c>
      <c r="H117" s="32">
        <v>388194</v>
      </c>
      <c r="I117" s="32"/>
      <c r="J117" s="32"/>
      <c r="K117" s="32"/>
      <c r="L117" s="37"/>
      <c r="M117" s="37"/>
      <c r="N117" s="49" t="s">
        <v>133</v>
      </c>
    </row>
    <row r="118" spans="2:14" x14ac:dyDescent="0.15">
      <c r="B118" s="8" t="s">
        <v>119</v>
      </c>
      <c r="C118" s="33">
        <v>63148</v>
      </c>
      <c r="D118" s="33">
        <v>273272</v>
      </c>
      <c r="E118" s="33">
        <v>366583</v>
      </c>
      <c r="F118" s="33">
        <v>566635</v>
      </c>
      <c r="G118" s="33">
        <v>407239.6</v>
      </c>
      <c r="H118" s="33"/>
      <c r="I118" s="33"/>
      <c r="J118" s="33"/>
      <c r="K118" s="33"/>
      <c r="L118" s="7"/>
      <c r="M118" s="7"/>
    </row>
    <row r="119" spans="2:14" x14ac:dyDescent="0.15">
      <c r="B119" s="17" t="s">
        <v>117</v>
      </c>
      <c r="C119" s="32">
        <v>4580923</v>
      </c>
      <c r="D119" s="32">
        <v>1109309.1000000001</v>
      </c>
      <c r="E119" s="32">
        <v>3015681</v>
      </c>
      <c r="F119" s="32">
        <v>2896822.5699</v>
      </c>
      <c r="G119" s="32">
        <v>1994577</v>
      </c>
      <c r="H119" s="32" t="s">
        <v>5</v>
      </c>
      <c r="I119" s="32"/>
      <c r="J119" s="32"/>
      <c r="K119" s="32"/>
      <c r="L119" s="32"/>
      <c r="M119" s="37"/>
    </row>
    <row r="120" spans="2:14" x14ac:dyDescent="0.15">
      <c r="B120" s="8" t="s">
        <v>59</v>
      </c>
      <c r="C120" s="8"/>
      <c r="D120" s="8"/>
      <c r="E120" s="33">
        <v>603346</v>
      </c>
      <c r="F120" s="33">
        <v>648670</v>
      </c>
      <c r="G120" s="33">
        <v>61174.672173999999</v>
      </c>
      <c r="H120" s="33"/>
      <c r="I120" s="33"/>
      <c r="J120" s="33"/>
      <c r="K120" s="33"/>
      <c r="L120" s="7"/>
      <c r="M120" s="7"/>
    </row>
    <row r="121" spans="2:14" x14ac:dyDescent="0.15">
      <c r="B121" s="8" t="s">
        <v>114</v>
      </c>
      <c r="C121" s="33">
        <v>11787.546</v>
      </c>
      <c r="D121" s="33">
        <v>13482.727999999999</v>
      </c>
      <c r="E121" s="33">
        <v>13791.410086</v>
      </c>
      <c r="F121" s="33">
        <v>111112.74069999999</v>
      </c>
      <c r="G121" s="33">
        <v>112065.4512</v>
      </c>
      <c r="H121" s="33">
        <v>111472.7898</v>
      </c>
      <c r="I121" s="33"/>
      <c r="J121" s="33"/>
      <c r="K121" s="33"/>
      <c r="L121" s="7"/>
      <c r="M121" s="7"/>
    </row>
    <row r="122" spans="2:14" x14ac:dyDescent="0.15">
      <c r="B122" s="8" t="s">
        <v>34</v>
      </c>
      <c r="C122" s="33">
        <v>44780</v>
      </c>
      <c r="D122" s="21" t="s">
        <v>70</v>
      </c>
      <c r="E122" s="21" t="s">
        <v>70</v>
      </c>
      <c r="F122" s="21" t="s">
        <v>70</v>
      </c>
      <c r="G122" s="33">
        <v>18570</v>
      </c>
      <c r="H122" s="33"/>
      <c r="I122" s="33"/>
      <c r="J122" s="33"/>
      <c r="K122" s="33"/>
      <c r="L122" s="33"/>
      <c r="M122" s="33"/>
    </row>
    <row r="123" spans="2:14" x14ac:dyDescent="0.15">
      <c r="B123" s="8" t="s">
        <v>115</v>
      </c>
      <c r="C123" s="33">
        <v>94656.45</v>
      </c>
      <c r="D123" s="33">
        <v>128241.57</v>
      </c>
      <c r="E123" s="33">
        <v>81477.78</v>
      </c>
      <c r="F123" s="33"/>
      <c r="G123" s="33"/>
      <c r="H123" s="33"/>
      <c r="I123" s="33"/>
      <c r="J123" s="33"/>
      <c r="K123" s="33"/>
      <c r="L123" s="33"/>
      <c r="M123" s="33"/>
    </row>
    <row r="124" spans="2:14" x14ac:dyDescent="0.15">
      <c r="B124" s="17" t="s">
        <v>120</v>
      </c>
      <c r="C124" s="32">
        <v>253867</v>
      </c>
      <c r="D124" s="32">
        <v>113379.1</v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2:14" x14ac:dyDescent="0.15">
      <c r="B125" s="8" t="s">
        <v>101</v>
      </c>
      <c r="C125" s="33">
        <v>218515.4</v>
      </c>
      <c r="D125" s="8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4" x14ac:dyDescent="0.15">
      <c r="B126" s="26" t="s">
        <v>98</v>
      </c>
      <c r="C126" s="26"/>
      <c r="D126" s="27">
        <v>100170</v>
      </c>
      <c r="E126" s="27">
        <v>58196.6</v>
      </c>
      <c r="F126" s="27"/>
      <c r="G126" s="27"/>
      <c r="H126" s="27"/>
      <c r="I126" s="27"/>
      <c r="J126" s="27"/>
      <c r="K126" s="27"/>
      <c r="L126" s="27"/>
      <c r="M126" s="27"/>
    </row>
    <row r="127" spans="2:14" x14ac:dyDescent="0.15">
      <c r="B127" s="8" t="s">
        <v>79</v>
      </c>
      <c r="C127" s="33">
        <v>264091.2</v>
      </c>
      <c r="D127" s="33">
        <v>950000</v>
      </c>
      <c r="E127" s="33">
        <v>700000</v>
      </c>
      <c r="F127" s="33"/>
      <c r="G127" s="33"/>
      <c r="H127" s="33"/>
      <c r="I127" s="33"/>
      <c r="J127" s="33"/>
      <c r="K127" s="33"/>
      <c r="L127" s="33"/>
      <c r="M127" s="33"/>
    </row>
    <row r="128" spans="2:14" x14ac:dyDescent="0.15">
      <c r="B128" s="8" t="s">
        <v>118</v>
      </c>
      <c r="C128" s="8"/>
      <c r="D128" s="33">
        <v>2775</v>
      </c>
      <c r="E128" s="33">
        <v>1967.5</v>
      </c>
      <c r="F128" s="33"/>
      <c r="G128" s="33"/>
      <c r="H128" s="33"/>
      <c r="I128" s="33"/>
      <c r="J128" s="33"/>
      <c r="K128" s="33"/>
      <c r="L128" s="33"/>
      <c r="M128" s="33"/>
    </row>
    <row r="129" spans="2:13" x14ac:dyDescent="0.15">
      <c r="B129" s="22" t="s">
        <v>105</v>
      </c>
      <c r="C129" s="23">
        <v>837259.78</v>
      </c>
      <c r="D129" s="23">
        <v>1278404.855613</v>
      </c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2:13" x14ac:dyDescent="0.15">
      <c r="B130" s="8" t="s">
        <v>122</v>
      </c>
      <c r="C130" s="33">
        <v>38095</v>
      </c>
      <c r="D130" s="33">
        <v>72450</v>
      </c>
      <c r="E130" s="33">
        <v>71864.23</v>
      </c>
      <c r="F130" s="33">
        <v>74914.979000000007</v>
      </c>
      <c r="G130" s="33"/>
      <c r="H130" s="33"/>
      <c r="I130" s="33"/>
      <c r="J130" s="33"/>
      <c r="K130" s="33"/>
      <c r="L130" s="33"/>
      <c r="M130" s="33"/>
    </row>
    <row r="131" spans="2:13" x14ac:dyDescent="0.15">
      <c r="B131" s="8" t="s">
        <v>124</v>
      </c>
      <c r="C131" s="33">
        <v>11844.8</v>
      </c>
      <c r="D131" s="33">
        <v>15178</v>
      </c>
      <c r="E131" s="33">
        <v>14939</v>
      </c>
      <c r="F131" s="33"/>
      <c r="G131" s="33"/>
      <c r="H131" s="33"/>
      <c r="I131" s="33"/>
      <c r="J131" s="33"/>
      <c r="K131" s="33"/>
      <c r="L131" s="33"/>
      <c r="M131" s="33"/>
    </row>
    <row r="132" spans="2:13" x14ac:dyDescent="0.15">
      <c r="B132" s="2"/>
      <c r="C132" s="2"/>
      <c r="D132" s="2"/>
      <c r="E132" s="2"/>
      <c r="F132" s="2"/>
      <c r="G132" s="2"/>
      <c r="H132" s="5"/>
      <c r="I132" s="5"/>
      <c r="J132" s="5"/>
      <c r="K132" s="5"/>
      <c r="L132" s="13"/>
      <c r="M132" s="13"/>
    </row>
    <row r="133" spans="2:13" x14ac:dyDescent="0.15">
      <c r="C133" s="12">
        <f>SUM(C10:C131)</f>
        <v>209728869.18939996</v>
      </c>
      <c r="D133" s="12">
        <f>SUM(D10:D131)</f>
        <v>215521898.52421874</v>
      </c>
      <c r="E133" s="12">
        <f>SUM(E10:E131)</f>
        <v>289261128.58609331</v>
      </c>
      <c r="F133" s="12">
        <f>SUM(F10:F131)</f>
        <v>327959458.66421533</v>
      </c>
      <c r="G133" s="12">
        <f>SUM(G10:G131)</f>
        <v>381271993.02342474</v>
      </c>
      <c r="H133" s="12">
        <f t="shared" ref="H133:J133" si="3">SUM(H10:H131)</f>
        <v>425631485.88133621</v>
      </c>
      <c r="I133" s="12">
        <f t="shared" si="3"/>
        <v>397982056.80349672</v>
      </c>
      <c r="J133" s="12">
        <f t="shared" si="3"/>
        <v>392417887.4593358</v>
      </c>
      <c r="K133" s="12"/>
      <c r="L133" s="1">
        <f>(H133-D133)/D133</f>
        <v>0.97488741884624286</v>
      </c>
      <c r="M133" s="1">
        <f>(J133-I133)/I133</f>
        <v>-1.398095529444489E-2</v>
      </c>
    </row>
    <row r="135" spans="2:13" x14ac:dyDescent="0.15">
      <c r="B135" s="10" t="s">
        <v>150</v>
      </c>
    </row>
    <row r="136" spans="2:13" x14ac:dyDescent="0.15">
      <c r="B136" s="10" t="s">
        <v>155</v>
      </c>
    </row>
  </sheetData>
  <sortState ref="A8:G122">
    <sortCondition descending="1" ref="F9:F122"/>
  </sortState>
  <phoneticPr fontId="5" type="noConversion"/>
  <pageMargins left="0.47743055555555558" right="0.45370370370370372" top="0.41666666666666669" bottom="0.3732638888888889" header="0.3732638888888889" footer="0.3732638888888889"/>
  <pageSetup paperSize="1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 mines PM10</vt:lpstr>
    </vt:vector>
  </TitlesOfParts>
  <Company>The Change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Whelan</dc:creator>
  <cp:lastModifiedBy>Microsoft Office User</cp:lastModifiedBy>
  <cp:lastPrinted>2015-02-12T21:42:37Z</cp:lastPrinted>
  <dcterms:created xsi:type="dcterms:W3CDTF">2015-01-21T23:19:53Z</dcterms:created>
  <dcterms:modified xsi:type="dcterms:W3CDTF">2018-03-29T04:59:41Z</dcterms:modified>
</cp:coreProperties>
</file>