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7.xml" ContentType="application/vnd.openxmlformats-officedocument.drawing+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6"/>
  <workbookPr showInkAnnotation="0" autoCompressPictures="0"/>
  <mc:AlternateContent xmlns:mc="http://schemas.openxmlformats.org/markup-compatibility/2006">
    <mc:Choice Requires="x15">
      <x15ac:absPath xmlns:x15ac="http://schemas.microsoft.com/office/spreadsheetml/2010/11/ac" url="https://envirojustice.sharepoint.com/EJA Projects Library/Coal Pollution/4. Data Info Research/NPI/2022/"/>
    </mc:Choice>
  </mc:AlternateContent>
  <xr:revisionPtr revIDLastSave="0" documentId="8_{E19F4F25-7CD6-45D5-9040-DD3212223556}" xr6:coauthVersionLast="47" xr6:coauthVersionMax="47" xr10:uidLastSave="{00000000-0000-0000-0000-000000000000}"/>
  <bookViews>
    <workbookView xWindow="-108" yWindow="-108" windowWidth="30936" windowHeight="16896" tabRatio="805" firstSheet="9" activeTab="9" xr2:uid="{00000000-000D-0000-FFFF-FFFF00000000}"/>
  </bookViews>
  <sheets>
    <sheet name="1. power stn emissions to air" sheetId="6" r:id="rId1"/>
    <sheet name="2. key pollutants emissions" sheetId="9" r:id="rId2"/>
    <sheet name="3A - key pollutant chart 18-19" sheetId="14" state="hidden" r:id="rId3"/>
    <sheet name="3. % change since 2019-20" sheetId="31" r:id="rId4"/>
    <sheet name="4. AGL increases" sheetId="22" r:id="rId5"/>
    <sheet name="5. Vales Point" sheetId="34" r:id="rId6"/>
    <sheet name="6. NSW significant increases" sheetId="29" r:id="rId7"/>
    <sheet name="7. Vic significant increase" sheetId="28" r:id="rId8"/>
    <sheet name="8. Qld significant increases" sheetId="30" r:id="rId9"/>
    <sheet name="9. Mercury (all facilities)  " sheetId="35" r:id="rId10"/>
    <sheet name="10. PM2.5 (all facilities)" sheetId="33" r:id="rId11"/>
    <sheet name="11. Pollution controls" sheetId="27" r:id="rId12"/>
  </sheet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3" i="34" l="1"/>
  <c r="K34" i="34"/>
  <c r="K32" i="34"/>
  <c r="Y21" i="9" l="1"/>
  <c r="X21" i="9"/>
  <c r="W21" i="9"/>
  <c r="U21" i="9"/>
  <c r="V21" i="9"/>
  <c r="T21" i="9"/>
  <c r="S21" i="9"/>
  <c r="R21" i="9"/>
  <c r="Q21" i="9"/>
  <c r="P21" i="9"/>
  <c r="O21" i="9"/>
  <c r="L21" i="9"/>
  <c r="K21" i="9"/>
  <c r="J21" i="9"/>
  <c r="I21" i="9"/>
  <c r="H21" i="9"/>
  <c r="G21" i="9"/>
  <c r="F21" i="9"/>
  <c r="E21" i="9"/>
  <c r="D21" i="9"/>
  <c r="C21" i="9"/>
  <c r="B21" i="9"/>
  <c r="D6" i="31"/>
  <c r="H19" i="34" l="1"/>
  <c r="G19" i="34"/>
  <c r="F19" i="34"/>
  <c r="E19" i="34"/>
  <c r="D19" i="34"/>
  <c r="C19" i="34"/>
  <c r="B19" i="34"/>
  <c r="H17" i="34"/>
  <c r="G17" i="34"/>
  <c r="F17" i="34"/>
  <c r="E17" i="34"/>
  <c r="D17" i="34"/>
  <c r="C17" i="34"/>
  <c r="B17" i="34"/>
  <c r="H16" i="34"/>
  <c r="G16" i="34"/>
  <c r="F16" i="34"/>
  <c r="E16" i="34"/>
  <c r="D16" i="34"/>
  <c r="C16" i="34"/>
  <c r="B16" i="34"/>
  <c r="O8" i="34"/>
  <c r="N8" i="34"/>
  <c r="M8" i="34"/>
  <c r="L8" i="34"/>
  <c r="K8" i="34"/>
  <c r="J8" i="34"/>
  <c r="H8" i="34"/>
  <c r="G8" i="34"/>
  <c r="F8" i="34"/>
  <c r="E8" i="34"/>
  <c r="D8" i="34"/>
  <c r="C8" i="34"/>
  <c r="M6" i="34"/>
  <c r="L6" i="34"/>
  <c r="K6" i="34"/>
  <c r="J6" i="34"/>
  <c r="I6" i="34"/>
  <c r="F6" i="34"/>
  <c r="E6" i="34"/>
  <c r="D6" i="34"/>
  <c r="C6" i="34"/>
  <c r="B6" i="34"/>
  <c r="E28" i="30"/>
  <c r="E27" i="30"/>
  <c r="E26" i="30"/>
  <c r="E25" i="30"/>
  <c r="E24" i="30"/>
  <c r="F19" i="30"/>
  <c r="E19" i="30"/>
  <c r="F18" i="30"/>
  <c r="E18" i="30"/>
  <c r="E17" i="30"/>
  <c r="F16" i="30"/>
  <c r="E16" i="30"/>
  <c r="F15" i="30"/>
  <c r="E15" i="30"/>
  <c r="M9" i="30"/>
  <c r="L9" i="30"/>
  <c r="K9" i="30"/>
  <c r="E9" i="30"/>
  <c r="M8" i="30"/>
  <c r="L8" i="30"/>
  <c r="K8" i="30"/>
  <c r="E8" i="30"/>
  <c r="M7" i="30"/>
  <c r="L7" i="30"/>
  <c r="K7" i="30"/>
  <c r="E7" i="30"/>
  <c r="M6" i="30"/>
  <c r="L6" i="30"/>
  <c r="K6" i="30"/>
  <c r="E6" i="30"/>
  <c r="M5" i="30"/>
  <c r="L5" i="30"/>
  <c r="K5" i="30"/>
  <c r="E5" i="30"/>
  <c r="E28" i="28"/>
  <c r="E27" i="28"/>
  <c r="E26" i="28"/>
  <c r="E25" i="28"/>
  <c r="E24" i="28"/>
  <c r="E19" i="28"/>
  <c r="E18" i="28"/>
  <c r="K8" i="28" s="1"/>
  <c r="E17" i="28"/>
  <c r="E16" i="28"/>
  <c r="E15" i="28"/>
  <c r="L9" i="28"/>
  <c r="K9" i="28"/>
  <c r="J9" i="28"/>
  <c r="E9" i="28"/>
  <c r="L8" i="28"/>
  <c r="J8" i="28"/>
  <c r="E8" i="28"/>
  <c r="L7" i="28"/>
  <c r="K7" i="28"/>
  <c r="J7" i="28"/>
  <c r="E7" i="28"/>
  <c r="L6" i="28"/>
  <c r="K6" i="28"/>
  <c r="J6" i="28"/>
  <c r="E6" i="28"/>
  <c r="L5" i="28"/>
  <c r="K5" i="28"/>
  <c r="J5" i="28"/>
  <c r="E5" i="28"/>
  <c r="E49" i="29"/>
  <c r="E48" i="29"/>
  <c r="E47" i="29"/>
  <c r="E46" i="29"/>
  <c r="E45" i="29"/>
  <c r="E39" i="29"/>
  <c r="E38" i="29"/>
  <c r="E37" i="29"/>
  <c r="E36" i="29"/>
  <c r="E35" i="29"/>
  <c r="E29" i="29"/>
  <c r="E28" i="29"/>
  <c r="E27" i="29"/>
  <c r="E26" i="29"/>
  <c r="E25" i="29"/>
  <c r="E19" i="29"/>
  <c r="E18" i="29"/>
  <c r="E17" i="29"/>
  <c r="E16" i="29"/>
  <c r="E15" i="29"/>
  <c r="E9" i="29"/>
  <c r="E8" i="29"/>
  <c r="E7" i="29"/>
  <c r="E6" i="29"/>
  <c r="E5" i="29"/>
  <c r="E36" i="22"/>
  <c r="D36" i="22"/>
  <c r="C36" i="22"/>
  <c r="E35" i="22"/>
  <c r="D35" i="22"/>
  <c r="C35" i="22"/>
  <c r="E34" i="22"/>
  <c r="D34" i="22"/>
  <c r="C34" i="22"/>
  <c r="E33" i="22"/>
  <c r="D33" i="22"/>
  <c r="C33" i="22"/>
  <c r="E32" i="22"/>
  <c r="D32" i="22"/>
  <c r="C32" i="22"/>
  <c r="E28" i="22"/>
  <c r="E27" i="22"/>
  <c r="E26" i="22"/>
  <c r="E25" i="22"/>
  <c r="E24" i="22"/>
  <c r="E19" i="22"/>
  <c r="E18" i="22"/>
  <c r="E17" i="22"/>
  <c r="E16" i="22"/>
  <c r="E15" i="22"/>
  <c r="E9" i="22"/>
  <c r="E8" i="22"/>
  <c r="E7" i="22"/>
  <c r="E6" i="22"/>
  <c r="E5" i="22"/>
  <c r="G20" i="31"/>
  <c r="G19" i="31"/>
  <c r="G18" i="31"/>
  <c r="G17" i="31"/>
  <c r="G16" i="31"/>
  <c r="AH10" i="31"/>
  <c r="AE10" i="31"/>
  <c r="AB10" i="31"/>
  <c r="Y10" i="31"/>
  <c r="V10" i="31"/>
  <c r="S10" i="31"/>
  <c r="P10" i="31"/>
  <c r="M10" i="31"/>
  <c r="J10" i="31"/>
  <c r="G10" i="31"/>
  <c r="D10" i="31"/>
  <c r="AH9" i="31"/>
  <c r="AE9" i="31"/>
  <c r="AB9" i="31"/>
  <c r="Y9" i="31"/>
  <c r="V9" i="31"/>
  <c r="S9" i="31"/>
  <c r="P9" i="31"/>
  <c r="M9" i="31"/>
  <c r="J9" i="31"/>
  <c r="G9" i="31"/>
  <c r="D9" i="31"/>
  <c r="AH8" i="31"/>
  <c r="AE8" i="31"/>
  <c r="AB8" i="31"/>
  <c r="Y8" i="31"/>
  <c r="V8" i="31"/>
  <c r="S8" i="31"/>
  <c r="P8" i="31"/>
  <c r="M8" i="31"/>
  <c r="J8" i="31"/>
  <c r="G8" i="31"/>
  <c r="D8" i="31"/>
  <c r="AH7" i="31"/>
  <c r="AE7" i="31"/>
  <c r="AB7" i="31"/>
  <c r="Y7" i="31"/>
  <c r="V7" i="31"/>
  <c r="S7" i="31"/>
  <c r="P7" i="31"/>
  <c r="M7" i="31"/>
  <c r="J7" i="31"/>
  <c r="G7" i="31"/>
  <c r="D7" i="31"/>
  <c r="AH6" i="31"/>
  <c r="AE6" i="31"/>
  <c r="AB6" i="31"/>
  <c r="Y6" i="31"/>
  <c r="V6" i="31"/>
  <c r="S6" i="31"/>
  <c r="P6" i="31"/>
  <c r="M6" i="31"/>
  <c r="J6" i="31"/>
  <c r="G6" i="31"/>
  <c r="L18" i="14"/>
  <c r="K18" i="14"/>
  <c r="J18" i="14"/>
  <c r="I18" i="14"/>
  <c r="H18" i="14"/>
  <c r="G18" i="14"/>
  <c r="F18" i="14"/>
  <c r="E18" i="14"/>
  <c r="D18" i="14"/>
  <c r="C18" i="14"/>
  <c r="B18" i="14"/>
  <c r="L14" i="14"/>
  <c r="K14" i="14"/>
  <c r="J14" i="14"/>
  <c r="I14" i="14"/>
  <c r="H14" i="14"/>
  <c r="G14" i="14"/>
  <c r="F14" i="14"/>
  <c r="E14" i="14"/>
  <c r="D14" i="14"/>
  <c r="C14" i="14"/>
  <c r="B14" i="14"/>
  <c r="L10" i="14"/>
  <c r="K10" i="14"/>
  <c r="J10" i="14"/>
  <c r="I10" i="14"/>
  <c r="H10" i="14"/>
  <c r="G10" i="14"/>
  <c r="F10" i="14"/>
  <c r="E10" i="14"/>
  <c r="D10" i="14"/>
  <c r="C10" i="14"/>
  <c r="B10" i="14"/>
  <c r="L6" i="14"/>
  <c r="K6" i="14"/>
  <c r="J6" i="14"/>
  <c r="I6" i="14"/>
  <c r="H6" i="14"/>
  <c r="G6" i="14"/>
  <c r="F6" i="14"/>
  <c r="E6" i="14"/>
  <c r="D6" i="14"/>
  <c r="C6" i="14"/>
  <c r="B6" i="14"/>
  <c r="Y18" i="9"/>
  <c r="X18" i="9"/>
  <c r="W18" i="9"/>
  <c r="V18" i="9"/>
  <c r="U18" i="9"/>
  <c r="T18" i="9"/>
  <c r="S18" i="9"/>
  <c r="R18" i="9"/>
  <c r="Q18" i="9"/>
  <c r="P18" i="9"/>
  <c r="O18" i="9"/>
  <c r="L18" i="9"/>
  <c r="L19" i="9" s="1"/>
  <c r="K18" i="9"/>
  <c r="J18" i="9"/>
  <c r="J19" i="9" s="1"/>
  <c r="I18" i="9"/>
  <c r="I19" i="9" s="1"/>
  <c r="H18" i="9"/>
  <c r="H19" i="9" s="1"/>
  <c r="G18" i="9"/>
  <c r="F18" i="9"/>
  <c r="E18" i="9"/>
  <c r="D18" i="9"/>
  <c r="D19" i="9" s="1"/>
  <c r="C18" i="9"/>
  <c r="C19" i="9" s="1"/>
  <c r="B18" i="9"/>
  <c r="B19" i="9" s="1"/>
  <c r="K15" i="9"/>
  <c r="Y14" i="9"/>
  <c r="X14" i="9"/>
  <c r="W14" i="9"/>
  <c r="V14" i="9"/>
  <c r="U14" i="9"/>
  <c r="T14" i="9"/>
  <c r="S14" i="9"/>
  <c r="F15" i="9" s="1"/>
  <c r="R14" i="9"/>
  <c r="Q14" i="9"/>
  <c r="P14" i="9"/>
  <c r="O14" i="9"/>
  <c r="L14" i="9"/>
  <c r="L15" i="9" s="1"/>
  <c r="K14" i="9"/>
  <c r="J14" i="9"/>
  <c r="I14" i="9"/>
  <c r="H14" i="9"/>
  <c r="G14" i="9"/>
  <c r="F14" i="9"/>
  <c r="E14" i="9"/>
  <c r="E15" i="9" s="1"/>
  <c r="D14" i="9"/>
  <c r="D15" i="9" s="1"/>
  <c r="C14" i="9"/>
  <c r="C15" i="9" s="1"/>
  <c r="B14" i="9"/>
  <c r="Y10" i="9"/>
  <c r="X10" i="9"/>
  <c r="W10" i="9"/>
  <c r="V10" i="9"/>
  <c r="U10" i="9"/>
  <c r="T10" i="9"/>
  <c r="S10" i="9"/>
  <c r="R10" i="9"/>
  <c r="Q10" i="9"/>
  <c r="P10" i="9"/>
  <c r="O10" i="9"/>
  <c r="L10" i="9"/>
  <c r="L11" i="9" s="1"/>
  <c r="K10" i="9"/>
  <c r="J10" i="9"/>
  <c r="I10" i="9"/>
  <c r="I11" i="9" s="1"/>
  <c r="H10" i="9"/>
  <c r="G10" i="9"/>
  <c r="F10" i="9"/>
  <c r="F11" i="9" s="1"/>
  <c r="E10" i="9"/>
  <c r="E11" i="9" s="1"/>
  <c r="D10" i="9"/>
  <c r="D11" i="9" s="1"/>
  <c r="C10" i="9"/>
  <c r="B10" i="9"/>
  <c r="Y6" i="9"/>
  <c r="X6" i="9"/>
  <c r="W6" i="9"/>
  <c r="V6" i="9"/>
  <c r="U6" i="9"/>
  <c r="T6" i="9"/>
  <c r="S6" i="9"/>
  <c r="R6" i="9"/>
  <c r="Q6" i="9"/>
  <c r="P6" i="9"/>
  <c r="O6" i="9"/>
  <c r="L6" i="9"/>
  <c r="K6" i="9"/>
  <c r="J6" i="9"/>
  <c r="J7" i="9" s="1"/>
  <c r="I6" i="9"/>
  <c r="I7" i="9" s="1"/>
  <c r="H6" i="9"/>
  <c r="G6" i="9"/>
  <c r="G7" i="9" s="1"/>
  <c r="F6" i="9"/>
  <c r="F7" i="9" s="1"/>
  <c r="E6" i="9"/>
  <c r="E7" i="9" s="1"/>
  <c r="D6" i="9"/>
  <c r="C6" i="9"/>
  <c r="B6" i="9"/>
  <c r="B7" i="9" s="1"/>
  <c r="H45" i="6"/>
  <c r="G45" i="6"/>
  <c r="F45" i="6"/>
  <c r="E45" i="6"/>
  <c r="D45" i="6"/>
  <c r="C45" i="6"/>
  <c r="B45" i="6"/>
  <c r="H44" i="6"/>
  <c r="G44" i="6"/>
  <c r="F44" i="6"/>
  <c r="E44" i="6"/>
  <c r="D44" i="6"/>
  <c r="C44" i="6"/>
  <c r="B44" i="6"/>
  <c r="BZ41" i="6"/>
  <c r="BY41" i="6"/>
  <c r="BX41" i="6"/>
  <c r="BW41" i="6"/>
  <c r="BV41" i="6"/>
  <c r="BU41" i="6"/>
  <c r="BS41" i="6"/>
  <c r="BR41" i="6"/>
  <c r="BQ41" i="6"/>
  <c r="BP41" i="6"/>
  <c r="BO41" i="6"/>
  <c r="BN41" i="6"/>
  <c r="BL41" i="6"/>
  <c r="BK41" i="6"/>
  <c r="BJ41" i="6"/>
  <c r="BI41" i="6"/>
  <c r="BH41" i="6"/>
  <c r="BG41" i="6"/>
  <c r="BE41" i="6"/>
  <c r="BD41" i="6"/>
  <c r="BC41" i="6"/>
  <c r="BB41" i="6"/>
  <c r="BA41" i="6"/>
  <c r="AZ41" i="6"/>
  <c r="AX41" i="6"/>
  <c r="AW41" i="6"/>
  <c r="AV41" i="6"/>
  <c r="AU41" i="6"/>
  <c r="AT41" i="6"/>
  <c r="AS41" i="6"/>
  <c r="AQ41" i="6"/>
  <c r="AP41" i="6"/>
  <c r="AO41" i="6"/>
  <c r="AN41" i="6"/>
  <c r="AM41" i="6"/>
  <c r="AL41" i="6"/>
  <c r="AJ41" i="6"/>
  <c r="AI41" i="6"/>
  <c r="AH41" i="6"/>
  <c r="AG41" i="6"/>
  <c r="AF41" i="6"/>
  <c r="AE41" i="6"/>
  <c r="AC41" i="6"/>
  <c r="AB41" i="6"/>
  <c r="AA41" i="6"/>
  <c r="Z41" i="6"/>
  <c r="Y41" i="6"/>
  <c r="X41" i="6"/>
  <c r="V41" i="6"/>
  <c r="U41" i="6"/>
  <c r="T41" i="6"/>
  <c r="S41" i="6"/>
  <c r="R41" i="6"/>
  <c r="Q41" i="6"/>
  <c r="O41" i="6"/>
  <c r="N41" i="6"/>
  <c r="M41" i="6"/>
  <c r="L41" i="6"/>
  <c r="K41" i="6"/>
  <c r="J41" i="6"/>
  <c r="H41" i="6"/>
  <c r="G41" i="6"/>
  <c r="F41" i="6"/>
  <c r="E41" i="6"/>
  <c r="D41" i="6"/>
  <c r="C41" i="6"/>
  <c r="BY36" i="6"/>
  <c r="BX36" i="6"/>
  <c r="BW36" i="6"/>
  <c r="BV36" i="6"/>
  <c r="BU36" i="6"/>
  <c r="BR36" i="6"/>
  <c r="BQ36" i="6"/>
  <c r="BP36" i="6"/>
  <c r="BO36" i="6"/>
  <c r="BN36" i="6"/>
  <c r="BL36" i="6"/>
  <c r="BK36" i="6"/>
  <c r="BJ36" i="6"/>
  <c r="BI36" i="6"/>
  <c r="BH36" i="6"/>
  <c r="BG36" i="6"/>
  <c r="BE36" i="6"/>
  <c r="BD36" i="6"/>
  <c r="BC36" i="6"/>
  <c r="BB36" i="6"/>
  <c r="BA36" i="6"/>
  <c r="AZ36" i="6"/>
  <c r="AX36" i="6"/>
  <c r="AW36" i="6"/>
  <c r="AV36" i="6"/>
  <c r="AU36" i="6"/>
  <c r="AT36" i="6"/>
  <c r="AS36" i="6"/>
  <c r="AQ36" i="6"/>
  <c r="AP36" i="6"/>
  <c r="AO36" i="6"/>
  <c r="AN36" i="6"/>
  <c r="AM36" i="6"/>
  <c r="AL36" i="6"/>
  <c r="AJ36" i="6"/>
  <c r="AI36" i="6"/>
  <c r="AH36" i="6"/>
  <c r="AG36" i="6"/>
  <c r="AF36" i="6"/>
  <c r="AE36" i="6"/>
  <c r="AC36" i="6"/>
  <c r="AB36" i="6"/>
  <c r="AA36" i="6"/>
  <c r="Z36" i="6"/>
  <c r="Y36" i="6"/>
  <c r="X36" i="6"/>
  <c r="V36" i="6"/>
  <c r="U36" i="6"/>
  <c r="T36" i="6"/>
  <c r="S36" i="6"/>
  <c r="R36" i="6"/>
  <c r="Q36" i="6"/>
  <c r="O36" i="6"/>
  <c r="N36" i="6"/>
  <c r="M36" i="6"/>
  <c r="L36" i="6"/>
  <c r="K36" i="6"/>
  <c r="J36" i="6"/>
  <c r="H36" i="6"/>
  <c r="G36" i="6"/>
  <c r="F36" i="6"/>
  <c r="E36" i="6"/>
  <c r="D36" i="6"/>
  <c r="C36" i="6"/>
  <c r="BZ35" i="6"/>
  <c r="BZ36" i="6" s="1"/>
  <c r="BY35" i="6"/>
  <c r="BX35" i="6"/>
  <c r="BW35" i="6"/>
  <c r="BV35" i="6"/>
  <c r="BU35" i="6"/>
  <c r="BT35" i="6"/>
  <c r="BS35" i="6"/>
  <c r="BS36" i="6" s="1"/>
  <c r="BR35" i="6"/>
  <c r="BQ35" i="6"/>
  <c r="BP35" i="6"/>
  <c r="BO35" i="6"/>
  <c r="BN35" i="6"/>
  <c r="BM35" i="6"/>
  <c r="BL35" i="6"/>
  <c r="BK35" i="6"/>
  <c r="BJ35" i="6"/>
  <c r="BI35" i="6"/>
  <c r="BH35" i="6"/>
  <c r="BG35" i="6"/>
  <c r="BF35" i="6"/>
  <c r="BE35" i="6"/>
  <c r="BD35" i="6"/>
  <c r="BC35" i="6"/>
  <c r="BB35" i="6"/>
  <c r="BA35" i="6"/>
  <c r="AZ35"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B35" i="6"/>
  <c r="G15" i="9" l="1"/>
  <c r="C7" i="9"/>
  <c r="K7" i="9"/>
  <c r="H7" i="9"/>
  <c r="B11" i="9"/>
  <c r="J11" i="9"/>
  <c r="G11" i="9"/>
  <c r="H15" i="9"/>
  <c r="E19" i="9"/>
  <c r="D7" i="9"/>
  <c r="L7" i="9"/>
  <c r="C11" i="9"/>
  <c r="K11" i="9"/>
  <c r="I15" i="9"/>
  <c r="F19" i="9"/>
  <c r="B15" i="9"/>
  <c r="J15" i="9"/>
  <c r="G19" i="9"/>
  <c r="H11" i="9"/>
  <c r="K19" i="9"/>
</calcChain>
</file>

<file path=xl/sharedStrings.xml><?xml version="1.0" encoding="utf-8"?>
<sst xmlns="http://schemas.openxmlformats.org/spreadsheetml/2006/main" count="7949" uniqueCount="2393">
  <si>
    <t>Bayswater</t>
  </si>
  <si>
    <t>Liddell</t>
  </si>
  <si>
    <t>Eraring</t>
  </si>
  <si>
    <t>Vales Point</t>
  </si>
  <si>
    <t>Mt Piper</t>
  </si>
  <si>
    <t>Yallourn</t>
  </si>
  <si>
    <t>AGL Loy Yang</t>
  </si>
  <si>
    <t>Loy Yang B</t>
  </si>
  <si>
    <t>Gladstone</t>
  </si>
  <si>
    <t>Stanwell</t>
  </si>
  <si>
    <t>Tarong</t>
  </si>
  <si>
    <t>2014-15</t>
  </si>
  <si>
    <t>2015-16</t>
  </si>
  <si>
    <t>2016-17</t>
  </si>
  <si>
    <t>2017-18</t>
  </si>
  <si>
    <t>2018-19</t>
  </si>
  <si>
    <t>2019-20</t>
  </si>
  <si>
    <t>2020-2021</t>
  </si>
  <si>
    <t>Ammonia (total)</t>
  </si>
  <si>
    <t>Arsenic &amp; compounds</t>
  </si>
  <si>
    <t>Beryllium &amp; compounds</t>
  </si>
  <si>
    <t>Boron &amp; compounds</t>
  </si>
  <si>
    <t>Cadmium &amp; compounds</t>
  </si>
  <si>
    <t>Carbon monoxide</t>
  </si>
  <si>
    <t>Chlorine &amp; compounds</t>
  </si>
  <si>
    <t>Chromium (III) compounds</t>
  </si>
  <si>
    <t>Chromium (VI) compounds</t>
  </si>
  <si>
    <t>Cobalt &amp; compounds</t>
  </si>
  <si>
    <t>Copper &amp; compounds</t>
  </si>
  <si>
    <t>Cumene (1-methylethylbenzene)</t>
  </si>
  <si>
    <t>Ethylbenzene</t>
  </si>
  <si>
    <t>Fluoride compounds</t>
  </si>
  <si>
    <t>Hydrochloric acid</t>
  </si>
  <si>
    <t>Lead &amp; compounds</t>
  </si>
  <si>
    <t>Manganese &amp; compounds</t>
  </si>
  <si>
    <t>Mercury &amp; compounds</t>
  </si>
  <si>
    <t>Nickel &amp; compounds</t>
  </si>
  <si>
    <t>Oxides of Nitrogen</t>
  </si>
  <si>
    <t>Particulate Matter 10μm</t>
  </si>
  <si>
    <t>Particulate Matter 2.5μm</t>
  </si>
  <si>
    <t>Polychlorinated dioxins and furans (TEQ)</t>
  </si>
  <si>
    <t>Polycyclic aromatic hydrocarbons</t>
  </si>
  <si>
    <t>Selenium &amp; compounds</t>
  </si>
  <si>
    <t>Sulfur dioxide</t>
  </si>
  <si>
    <t>Sulfuric acid</t>
  </si>
  <si>
    <t>Toluene (methylbenzene)</t>
  </si>
  <si>
    <t>Total Volatile Organic Compounds</t>
  </si>
  <si>
    <t>Xylenes (individual or mixed isomers)</t>
  </si>
  <si>
    <t>Zinc and compounds</t>
  </si>
  <si>
    <t>Total toxic emissions reported</t>
  </si>
  <si>
    <t>One year toxic pollution change (+/-)</t>
  </si>
  <si>
    <t>Generation capacity MW (nameplate)</t>
  </si>
  <si>
    <t>Total scope 1 CO2 emissions (tonnes CO2-e)*</t>
  </si>
  <si>
    <t>Electricity production (GJ)*</t>
  </si>
  <si>
    <t>Change in electricity produced (+/-)</t>
  </si>
  <si>
    <t>Total electricity production from 11 power stations</t>
  </si>
  <si>
    <t>Total scope 1 CO2 emissions from 11 power stations</t>
  </si>
  <si>
    <t>Notes:</t>
  </si>
  <si>
    <t>Additional toxic substances are emitted. This table excludes pollutants emitted at reportable volumes by some but not all power stations.</t>
  </si>
  <si>
    <t>Clean Energy Regulator data for Tarong power station includes both Tarong and the smaller Tarong North power stations</t>
  </si>
  <si>
    <t>Emissions from power stations in Victoria include the toxic emissions from the coal mines that feed the power stations.</t>
  </si>
  <si>
    <t>Emissions and energy generation data source: http://www.cleanenergyregulator.gov.au/NGER/National%20greenhouse%20and%20energy%20reporting%20data/electricity-sector-emissions-and-generation-data/electricity-sector-emissions-and-generation-data-2019-20</t>
  </si>
  <si>
    <t>Table: Power station emissions to air 2020-21 (kg) (and emission rates)</t>
  </si>
  <si>
    <t>Table: Power station emissions to air 2019-20 (kg)</t>
  </si>
  <si>
    <t>Mercury &amp; compounds (kg)</t>
  </si>
  <si>
    <t>energy generated (Gj)</t>
  </si>
  <si>
    <t>emissions g per Gj energy</t>
  </si>
  <si>
    <t>One year percentage change (+/-)*</t>
  </si>
  <si>
    <t>Oxides of Nitrogen (kg)</t>
  </si>
  <si>
    <t>emissions kg per Gj energy</t>
  </si>
  <si>
    <t>Particulate Matter 2.5μm (kg)</t>
  </si>
  <si>
    <t>Sulfur dioxide (kg)</t>
  </si>
  <si>
    <t>Paticulate Matter 10μm (kg)</t>
  </si>
  <si>
    <t>* percentage change in emission rate per GJ between 2019-20 data and 2020-21 data</t>
  </si>
  <si>
    <t>Table: Power station emissions to air 2018-19 (kg)</t>
  </si>
  <si>
    <t>Table: Power station emissions to air (kg) showing % change from 2019-20 to 2020-21</t>
  </si>
  <si>
    <t xml:space="preserve">Power station </t>
  </si>
  <si>
    <t xml:space="preserve">Vales Point </t>
  </si>
  <si>
    <t>LYA</t>
  </si>
  <si>
    <t>LYB</t>
  </si>
  <si>
    <t>Year/ % change</t>
  </si>
  <si>
    <t>2020-21</t>
  </si>
  <si>
    <t>% change</t>
  </si>
  <si>
    <t>PM 10μm</t>
  </si>
  <si>
    <t>PM 2.5μm</t>
  </si>
  <si>
    <t>Summary table of % change from 2019-20 to 2020-21</t>
  </si>
  <si>
    <t>Loy Yang A</t>
  </si>
  <si>
    <t>Notes</t>
  </si>
  <si>
    <t>Mercury emissions from Mt Piper increased from 7kg in 2019-20 to 17kg in 2020-21, an increase of 135 % in mercury emissions. The power station generated  56% more energy in 2020-21 than in 2019-20, so that is not an explanation.</t>
  </si>
  <si>
    <t>Bayswater (AGL) emissions (kg)</t>
  </si>
  <si>
    <t>Loy Yang A (AGL) emissions (kg)</t>
  </si>
  <si>
    <t>Liddell (AGL) emission (kg)</t>
  </si>
  <si>
    <t>Pollutant</t>
  </si>
  <si>
    <t xml:space="preserve">Table: Comparison of NOx emissions (kg) from Eraring and Vales Point </t>
  </si>
  <si>
    <t>Electricity production (MWh)*</t>
  </si>
  <si>
    <t>Change in electricity produced (increase/decrease)</t>
  </si>
  <si>
    <t>Rate of NOx emissions (kg) per GJ (NOx/GJ)</t>
  </si>
  <si>
    <t xml:space="preserve">Eraring </t>
  </si>
  <si>
    <t>% by which VP NOx emission rate is higher than Eraring emission rate</t>
  </si>
  <si>
    <t>Table: Vales Point PM2.5 and PM10 emissions over 7 years</t>
  </si>
  <si>
    <t>Vales Point (Delta) emissions (kg)</t>
  </si>
  <si>
    <t>2012-13</t>
  </si>
  <si>
    <t>2013-14</t>
  </si>
  <si>
    <t>8 yr +/- change</t>
  </si>
  <si>
    <t>Energy generated (Gj)</t>
  </si>
  <si>
    <t>Summary of increase</t>
  </si>
  <si>
    <t>NOx</t>
  </si>
  <si>
    <t>Eraring (Origin) emissions (kg)</t>
  </si>
  <si>
    <t>Mt Piper (EnergyAustralia) emissions (kg)</t>
  </si>
  <si>
    <t>Loy Yang B emission (kg)</t>
  </si>
  <si>
    <t>Yallourn (EnergyAustralia) emission (kg)</t>
  </si>
  <si>
    <t>Stanwell emissions (kg)</t>
  </si>
  <si>
    <t>Tarong emissions (kg)</t>
  </si>
  <si>
    <t>% change in emission rate per GJ</t>
  </si>
  <si>
    <t>Gladstone emission (kg)</t>
  </si>
  <si>
    <t>Facility Name</t>
  </si>
  <si>
    <t>Substance</t>
  </si>
  <si>
    <t>Air (kg)</t>
  </si>
  <si>
    <t>Land (kg)</t>
  </si>
  <si>
    <t>Water (kg)</t>
  </si>
  <si>
    <t>Total (kg)</t>
  </si>
  <si>
    <t>Worsley Refinery [Collie-WA]</t>
  </si>
  <si>
    <t>Mount Isa Mines [Mount Isa-QLD]</t>
  </si>
  <si>
    <t>Pinjarra Alcoa Alumina Refinery and Alinta Cogeneration Plant [Pinjarra-WA]</t>
  </si>
  <si>
    <t>Kwinana Alumina Refinery [Naval Base-WA]</t>
  </si>
  <si>
    <t>Loy Yang B Power Station [Traralgon-VIC]</t>
  </si>
  <si>
    <t>EnergyAustralia Yallourn [Yallourn North-VIC]</t>
  </si>
  <si>
    <t>Wagerup Alumina Refinery [Wagerup-WA]</t>
  </si>
  <si>
    <t>Millmerran Power [Millmerran-QLD]</t>
  </si>
  <si>
    <t>AGL Loy Yang [Traralgon-VIC]</t>
  </si>
  <si>
    <t>RTA Yarwun Pty Ltd [Gladstone-QLD]</t>
  </si>
  <si>
    <t>BlueScope Steel Port Kembla Steelworks [Port Kembla-NSW]</t>
  </si>
  <si>
    <t>Bayswater Power Station [Muswellbrook-NSW]</t>
  </si>
  <si>
    <t>Nyrstar Port Pirie [Port Pirie-SA]</t>
  </si>
  <si>
    <t>DANIELS HEALTH PTY LTD [Laverton North-VIC]</t>
  </si>
  <si>
    <t>Fishermans Landing [Gladstone-QLD]</t>
  </si>
  <si>
    <t>Stanwell Power Station [Gracemere-QLD]</t>
  </si>
  <si>
    <t>Callide Power Plant [Biloela-QLD]</t>
  </si>
  <si>
    <t>Gladstone Power Station [Gladstone-QLD]</t>
  </si>
  <si>
    <t>Railton Works [Railton-TAS]</t>
  </si>
  <si>
    <t>Tarong Power Station [Nanango-QLD]</t>
  </si>
  <si>
    <t>Muja Power Station [Collie-WA]</t>
  </si>
  <si>
    <t>Callide Power Station (A &amp; B) [Biloela-QLD]</t>
  </si>
  <si>
    <t>QAL [Gladstone-QLD]</t>
  </si>
  <si>
    <t>Nyrstar Hobart [Lutana-TAS]</t>
  </si>
  <si>
    <t>Iluka - North Capel [Capel-WA]</t>
  </si>
  <si>
    <t>Qenos Olefines and Site Utilities Plants [Matraville-NSW]</t>
  </si>
  <si>
    <t>Eraring Power Station [Eraring-NSW]</t>
  </si>
  <si>
    <t>MolyCop Waratah [Waratah-NSW]</t>
  </si>
  <si>
    <t>Tarong North PS [Nanango-QLD]</t>
  </si>
  <si>
    <t>Brockman 2/Nammuldi Mine [Tom Price-WA]</t>
  </si>
  <si>
    <t>Solomon Hub [Tom Price-WA]</t>
  </si>
  <si>
    <t>West Angelas Mine [Newman-WA]</t>
  </si>
  <si>
    <t>Mount Piper Power Station [Portland-NSW]</t>
  </si>
  <si>
    <t>Liddell Power Station [Muswellbrook-NSW]</t>
  </si>
  <si>
    <t>Birkenhead Plant [Birkenhead-SA]</t>
  </si>
  <si>
    <t>Vales Point Power Station [Mannering Park-NSW]</t>
  </si>
  <si>
    <t>Collie Power Station [Collie-WA]</t>
  </si>
  <si>
    <t>Eastern Treatment Plant [Bangholme-VIC]</t>
  </si>
  <si>
    <t>BP Refinery (Kwinana) Pty Ltd [Kwinana Beach-WA]</t>
  </si>
  <si>
    <t>Western Treatment Plant [Werribee-VIC]</t>
  </si>
  <si>
    <t>Hope Downs 1 Mine [Juna Downs-WA]</t>
  </si>
  <si>
    <t>Berrima Cement Works [New Berrima-NSW]</t>
  </si>
  <si>
    <t>Dandenong [Dandenong-VIC]</t>
  </si>
  <si>
    <t>Rochedale [Rochedale-QLD]</t>
  </si>
  <si>
    <t>Altona Refinery [Altona-VIC]</t>
  </si>
  <si>
    <t>Oceania Glass (Dandenong site) [Dandenong-VIC]</t>
  </si>
  <si>
    <t>Kogan Creek Power Station [Brigalow-QLD]</t>
  </si>
  <si>
    <t>Bluewaters Power Station No 1&amp;2 [Palmer-WA]</t>
  </si>
  <si>
    <t>Sun Metals Zinc Refinery [Stuart-QLD]</t>
  </si>
  <si>
    <t>Visy Melbourne Plant [Spotswood-VIC]</t>
  </si>
  <si>
    <t>Hera Mine [Nymagee-NSW]</t>
  </si>
  <si>
    <t>Visy Glass - Adelaide [West Croydon-SA]</t>
  </si>
  <si>
    <t>Wheelarra Hill - Jimblebar [Newman-WA]</t>
  </si>
  <si>
    <t>Springvale Botanical Cemetery [Springvale-VIC]</t>
  </si>
  <si>
    <t>Lake Vermont [Dysart -QLD]</t>
  </si>
  <si>
    <t>North Head Sewage Treatment Plant [Manly-NSW]</t>
  </si>
  <si>
    <t>Visy Glass Brisbane [South Brisbane-QLD]</t>
  </si>
  <si>
    <t>Mining Area C [Newman-WA]</t>
  </si>
  <si>
    <t>Cracow [Cracow-QLD]</t>
  </si>
  <si>
    <t>Maules Creek Coal Pty Ltd [Boggabri-NSW]</t>
  </si>
  <si>
    <t>Capricorn Copper Mine [Mount Isa-QLD]</t>
  </si>
  <si>
    <t>Wagga Wagga Landfill Flare [Wagga Wagga-NSW]</t>
  </si>
  <si>
    <t>Goulburn Mulwaree Council Landfill [Goulburn-NSW]</t>
  </si>
  <si>
    <t>Dongwha Timber Bombala [Bombala-NSW]</t>
  </si>
  <si>
    <t>Huntly Mine [Dwellingup-WA]</t>
  </si>
  <si>
    <t>Kurnell Desalination Plant [Kurnell-NSW]</t>
  </si>
  <si>
    <t>Dargues Gold Mine [Majors Creek-NSW]</t>
  </si>
  <si>
    <t>Perilya Broken Hill Operations [Broken Hill-NSW]</t>
  </si>
  <si>
    <t>Curragh Mine [Blackwater-QLD]</t>
  </si>
  <si>
    <t>Cadia Valley Operations [Orange-NSW]</t>
  </si>
  <si>
    <t>Port Latta Pelletising Plant [Port Latta-TAS]</t>
  </si>
  <si>
    <t>Malabar Sewage Treatment Plant [Malabar-NSW]</t>
  </si>
  <si>
    <t>Mesa A/Warramboo Mine [Pannawonica-WA]</t>
  </si>
  <si>
    <t>Lithgow Solid Waste Facility (Landfill) [Lithgow-NSW]</t>
  </si>
  <si>
    <t>PGH Bricks and Pavers Cecil Park [Cecil Park-NSW]</t>
  </si>
  <si>
    <t>Peak Downs Mine [Moranbah-QLD]</t>
  </si>
  <si>
    <t>Middlemount Coal Mine [Middlemount-QLD]</t>
  </si>
  <si>
    <t>Marandoo Mine [Tom Price-WA]</t>
  </si>
  <si>
    <t>Mesa J/K Mine [Pannawonica-WA]</t>
  </si>
  <si>
    <t>Callide [Biloela-QLD]</t>
  </si>
  <si>
    <t>Marillana Creek - Yandi [Newman-WA]</t>
  </si>
  <si>
    <t>Iron Bridge Operations [Marble Bar-WA]</t>
  </si>
  <si>
    <t>Willowdale Mine [Waroona-WA]</t>
  </si>
  <si>
    <t>Blackwater Mine [Blackwater-QLD]</t>
  </si>
  <si>
    <t>McArthur River Mine Operations [Borroloola-NT]</t>
  </si>
  <si>
    <t>Mt Whaleback / Orebody 29,30 &amp; 35 [Newman-WA]</t>
  </si>
  <si>
    <t>Brockman 4 Mine [Tom Price-WA]</t>
  </si>
  <si>
    <t>GEMCO Mine [Groote Eylandt-NT]</t>
  </si>
  <si>
    <t>Enirgi Power Storage Recycling [Wagga Wagga-NSW]</t>
  </si>
  <si>
    <t>Mt Tom Price Mine [Tom Price-WA]</t>
  </si>
  <si>
    <t>Centennial Park Cemetery Authority [Pasadena-SA]</t>
  </si>
  <si>
    <t>Cloudbreak [Mulga Downs-WA]</t>
  </si>
  <si>
    <t>Kanowna Belle Operations [Kanowna-WA]</t>
  </si>
  <si>
    <t>Channar Mine [Paraburdoo-WA]</t>
  </si>
  <si>
    <t>Western Turner Syncline Mine [Tom Price-WA]</t>
  </si>
  <si>
    <t>DeGrussa Copper Mine [Peak Hill-WA]</t>
  </si>
  <si>
    <t>Murrin Murrin Nickel Cobalt Project [Laverton-WA]</t>
  </si>
  <si>
    <t>Tomago Aluminium Smelter [Tomago-NSW]</t>
  </si>
  <si>
    <t>Christmas Creek [Newman-WA]</t>
  </si>
  <si>
    <t>Mt Arthur Coal [Muswellbrook-NSW]</t>
  </si>
  <si>
    <t>Sino Iron Project - Mining, Processing &amp; Infrastructure Area [Mardie-WA]</t>
  </si>
  <si>
    <t>Bunurong Memorial Park [Dandenong South-VIC]</t>
  </si>
  <si>
    <t>Fimiston Operations [Trafalgar-WA]</t>
  </si>
  <si>
    <t>Boggabri Coal Mine [Boggabri-NSW]</t>
  </si>
  <si>
    <t>Dalgaranga Gold Mine [Daggar Hills-WA]</t>
  </si>
  <si>
    <t>Caval Ridge Mine [Moranbah-QLD]</t>
  </si>
  <si>
    <t>Simcoa Operations Pty Ltd [Wellesley-WA]</t>
  </si>
  <si>
    <t>Nestle Beverages Smithtown [Smithtown-NSW]</t>
  </si>
  <si>
    <t>Ravensworth Mine Complex [Ravensworth Via Singleton-NSW]</t>
  </si>
  <si>
    <t>Norske Skog Boyer [Boyer-TAS]</t>
  </si>
  <si>
    <t>Saraji Mine [Dysart-QLD]</t>
  </si>
  <si>
    <t>Koolyanobbing Iron Ore Operations [Koolyanobbing-WA]</t>
  </si>
  <si>
    <t>Goonyella Riverside and Broadmeadow Mine [Moranbah-QLD]</t>
  </si>
  <si>
    <t>Coombabah Sewage Treatment Plant [Coombabah-QLD]</t>
  </si>
  <si>
    <t>Glencore Coal Rolleston Open Cut Mine [Rolleston-QLD]</t>
  </si>
  <si>
    <t>Prelude FLNG [Broome-WA]</t>
  </si>
  <si>
    <t>Yandicoogina Mine [Newman-WA]</t>
  </si>
  <si>
    <t>Austral Brick Plants 1,2,3 Horsley Park [Horsley Park-NSW]</t>
  </si>
  <si>
    <t>St Ives Lake Lefroy Operations [Widgiemooltha-WA]</t>
  </si>
  <si>
    <t>Ensham Coal Mine [Emerald-QLD]</t>
  </si>
  <si>
    <t>Woodman Point WWTP [Munster-WA]</t>
  </si>
  <si>
    <t>Garden Well &amp; Rosemont Gold Mines [Bandya-WA]</t>
  </si>
  <si>
    <t>Gregory Joint Venture - Gregory Crinum Mine [Emerald-QLD]</t>
  </si>
  <si>
    <t>Telfer Operations [Telfer-WA]</t>
  </si>
  <si>
    <t>Foxleigh [Middlemount-QLD]</t>
  </si>
  <si>
    <t>Meandu Mine [Nanango-QLD]</t>
  </si>
  <si>
    <t>Borg Panels Pty Ltd [Oberon-NSW]</t>
  </si>
  <si>
    <t>Bolivar Wastewater Treatment Plant [Bolivar-SA]</t>
  </si>
  <si>
    <t>BHP Olympic Dam [Roxby Downs-SA]</t>
  </si>
  <si>
    <t>AGL Torrens Island Power Station [Torrens Island-SA]</t>
  </si>
  <si>
    <t>AMPOL REFINERIES (QLD) PTY LTD [Lytton-QLD]</t>
  </si>
  <si>
    <t>InfraBuild Sydney Steel Mill [Rooty Hill-NSW]</t>
  </si>
  <si>
    <t>Weipa [Weipa-QLD]</t>
  </si>
  <si>
    <t>Bengalla Operations [Muswellbrook-NSW]</t>
  </si>
  <si>
    <t>Endeavor Mine [Cobar-NSW]</t>
  </si>
  <si>
    <t>Shoalhaven Starches Bomaderry [Bomaderry-NSW]</t>
  </si>
  <si>
    <t>DANDENONG PLANT [Dandenong-VIC]</t>
  </si>
  <si>
    <t>Worsley Boddington Bauxite Mine [Boddington-WA]</t>
  </si>
  <si>
    <t>Diamantina Power Station [Mt Isa-QLD]</t>
  </si>
  <si>
    <t>Darling Downs Power Station [Dalby-QLD]</t>
  </si>
  <si>
    <t>Wollert Plant [Wollert-VIC]</t>
  </si>
  <si>
    <t>Viva Energy Geelong Refinery [Corio-VIC]</t>
  </si>
  <si>
    <t>Yara Pilbara Fertiliser Plant [Burrup Peninsular-WA]</t>
  </si>
  <si>
    <t>Gorgon Operations [Barrow Island-WA]</t>
  </si>
  <si>
    <t>Stratford [Stratford-NSW]</t>
  </si>
  <si>
    <t>WHYALLA STEELWORKS [Whyalla-SA]</t>
  </si>
  <si>
    <t>Granny Smith Mine [Laverton-WA]</t>
  </si>
  <si>
    <t>Mount Pleasant Operation [Muswellbrook -NSW]</t>
  </si>
  <si>
    <t>Bauxite Hills [Mapoon-QLD]</t>
  </si>
  <si>
    <t>South Walker Creek Mine Operations [Nebo-QLD]</t>
  </si>
  <si>
    <t>Munster (Russell Rd) Operations [Munster-WA]</t>
  </si>
  <si>
    <t>Beenyup Wastewater Treatment Plant [Craigie-WA]</t>
  </si>
  <si>
    <t>Harwood Sugar Mill and Refinery [Harwood-NSW]</t>
  </si>
  <si>
    <t>Glencore Coal - Clermont (Open Cut) Mine [Clermont-QLD]</t>
  </si>
  <si>
    <t>Alpine MDF Ltd [Wangaratta-VIC]</t>
  </si>
  <si>
    <t>Coppabella Coal Mine [Via Nebo-QLD]</t>
  </si>
  <si>
    <t>Gibson Island [Murarrie-QLD]</t>
  </si>
  <si>
    <t>Roy Hill Mine [Newman-WA]</t>
  </si>
  <si>
    <t>Yancoal - Yarrabee [Blackwater-QLD]</t>
  </si>
  <si>
    <t>Glencore Coal - Mt Owen (Open Cut) Mine [Ravensworth-NSW]</t>
  </si>
  <si>
    <t>Woodlawn Bioreactor [Tarago-NSW]</t>
  </si>
  <si>
    <t>Dardanup Operations [Dardanup-WA]</t>
  </si>
  <si>
    <t>Hope Downs 4 [Capricorn-WA]</t>
  </si>
  <si>
    <t>Orebody 23/25 Operations [Newman-WA]</t>
  </si>
  <si>
    <t>Sino Iron Project â€“ Port Area [Cape Preston-WA]</t>
  </si>
  <si>
    <t>Bulga Coal Surface and Underground Operations [Singleton-NSW]</t>
  </si>
  <si>
    <t>Newmont Boddington Gold [Boddington-WA]</t>
  </si>
  <si>
    <t>Carter Holt Harvey Myrtleford [Myrtleford-VIC]</t>
  </si>
  <si>
    <t>Eliwana Mine [Hamersley Range-WA]</t>
  </si>
  <si>
    <t>AKD Tumut Sawmill [Tumut-NSW]</t>
  </si>
  <si>
    <t>West Melbourne [Laverton North-VIC]</t>
  </si>
  <si>
    <t>The Laminex Group - Gympie Site [Gympie-QLD]</t>
  </si>
  <si>
    <t>Paraburdoo Mine [Innawanga-WA]</t>
  </si>
  <si>
    <t>Highland Pine Products Oberon Sawmill [Oberon-NSW]</t>
  </si>
  <si>
    <t>CSBP Kwinana Operations [Kwinana Beach-WA]</t>
  </si>
  <si>
    <t>Glencore Coal - Glendell and Ravensworth East (Open Cut) Mine [Ravensworth Via Singleton-NSW]</t>
  </si>
  <si>
    <t>Kundana Operations [Kalgoorlie-WA]</t>
  </si>
  <si>
    <t>Limestone Creek Oil [Leigh Creek-SA]</t>
  </si>
  <si>
    <t>Wandoo [Karratha-WA]</t>
  </si>
  <si>
    <t>Rosebery Operations [Rosebery-TAS]</t>
  </si>
  <si>
    <t>Lakewood Gold Processing Facility [Lakewood-WA]</t>
  </si>
  <si>
    <t>Mt Webber Iron Ore Mine [East Pilbara-WA]</t>
  </si>
  <si>
    <t>Jellinbah Mine [Via Bluff-QLD]</t>
  </si>
  <si>
    <t>Iron Baron [Iron Baron-SA]</t>
  </si>
  <si>
    <t>Woodie Woodie [Telfer-WA]</t>
  </si>
  <si>
    <t>Ace Waste Pty Ltd [Willawong-QLD]</t>
  </si>
  <si>
    <t>Murrin Murrin East Nickel Mine [Leonora-WA]</t>
  </si>
  <si>
    <t>Collinsville Coal Mine [Collinsville-QLD]</t>
  </si>
  <si>
    <t>Bootu Creek Manganese Mine [Tennant Creek-NT]</t>
  </si>
  <si>
    <t>Handlebar Hill Open Cut Mine [Mount Isa-QLD]</t>
  </si>
  <si>
    <t>Racecourse Sugar Mill &amp; Refinery [Mackay-QLD]</t>
  </si>
  <si>
    <t>Prominent Hill Operations [Coober Pedy-SA]</t>
  </si>
  <si>
    <t>National Ceramic Industries Rutherford Plant [Rutherford-NSW]</t>
  </si>
  <si>
    <t>Orica Kooragang Island Site [Kooragang Island-NSW]</t>
  </si>
  <si>
    <t>Mt Morgans Gold Project [Laverton-WA]</t>
  </si>
  <si>
    <t>PGH Bricks and Pavers Oxley [Inala-QLD]</t>
  </si>
  <si>
    <t>Austral Bricks [Longford-TAS]</t>
  </si>
  <si>
    <t>Tarpeena Mill [Tarpeena-SA]</t>
  </si>
  <si>
    <t>Moomba Plant [Leigh Creek-SA]</t>
  </si>
  <si>
    <t>Visy Paper 8 [Hemmant-QLD]</t>
  </si>
  <si>
    <t>Midland Brick Middle Swan [Middle Swan-WA]</t>
  </si>
  <si>
    <t>Glenelg Wastewater Treatment Plant [Glenelg North-SA]</t>
  </si>
  <si>
    <t>Victorian Desalination Plant â€“ WATERSURE [Wonthaggi-VIC]</t>
  </si>
  <si>
    <t>Tarrawonga Coal Mine [Boggabri-NSW]</t>
  </si>
  <si>
    <t>Herb Elliott Port [Boodarie-WA]</t>
  </si>
  <si>
    <t>Port Kembla Milling [Port Kembla-NSW]</t>
  </si>
  <si>
    <t>Campbell Soup [Lemnos-VIC]</t>
  </si>
  <si>
    <t>Cowal Gold Operations [West Wyalong-NSW]</t>
  </si>
  <si>
    <t>Former ENGIE Hazelwood Power Station and Mine [Morwell-VIC]</t>
  </si>
  <si>
    <t>Swanbank E [Raceview-QLD]</t>
  </si>
  <si>
    <t>Kogan Creek Mine [Via Brigalow-QLD]</t>
  </si>
  <si>
    <t>Alcoa Portland Aluminium [Portland-VIC]</t>
  </si>
  <si>
    <t>Golden Grove Operations [Yalgoo-WA]</t>
  </si>
  <si>
    <t>Poitrel Coal Mine [Via Moranbah-QLD]</t>
  </si>
  <si>
    <t>Renison Bell Tin Mine [Zeehan-TAS]</t>
  </si>
  <si>
    <t>Nullagine Gold Project [Nullagine-WA]</t>
  </si>
  <si>
    <t>Paper Australia Maryvale Mill [Morwell-VIC]</t>
  </si>
  <si>
    <t>Randalls Gold Operations [Emu Flat-WA]</t>
  </si>
  <si>
    <t>Bauer Oilfield [Port Augusta-SA]</t>
  </si>
  <si>
    <t>Blair Athol [Clermont-QLD]</t>
  </si>
  <si>
    <t>Millennium Coal Mine [Moranbah-QLD]</t>
  </si>
  <si>
    <t>Kwinana Nickel Refinery [East Rockingham-WA]</t>
  </si>
  <si>
    <t>Virginia [Virginia-QLD]</t>
  </si>
  <si>
    <t>McCain Foods ( Aust) Pty Ltd [Smithton-TAS]</t>
  </si>
  <si>
    <t>Citywide North Melbourne Asphalt plant [North Melbourne-VIC]</t>
  </si>
  <si>
    <t>Koolan Island Operations [Derby-WA]</t>
  </si>
  <si>
    <t>Mile End Asphalt Plant [Mile End-SA]</t>
  </si>
  <si>
    <t>Daunia Mine [Via Peak Downs Highway-QLD]</t>
  </si>
  <si>
    <t>Bondi Sewage Treatment Plant [Bondi-NSW]</t>
  </si>
  <si>
    <t>Fosterville Gold Mine [Fosterville-VIC]</t>
  </si>
  <si>
    <t>Goodwyn Alpha [Via Karratha-WA]</t>
  </si>
  <si>
    <t>Port Operations - Nelson Point &amp; Finucane Island [Port Hedland-WA]</t>
  </si>
  <si>
    <t>Commodore Coal Mine [Millmerran-QLD]</t>
  </si>
  <si>
    <t>Byerwen Mine [Suttor-QLD]</t>
  </si>
  <si>
    <t>Newlands Coal [Glenden-QLD]</t>
  </si>
  <si>
    <t>Eastern Creek Asphalt Plant [Eastern Creek-NSW]</t>
  </si>
  <si>
    <t>Northparkes Mines [Goonumbla Via Parkes-NSW]</t>
  </si>
  <si>
    <t>Greater Karara Project [Rothsay-WA]</t>
  </si>
  <si>
    <t>PGH Bricks &amp; Pavers Thomastown [Thomastown-VIC]</t>
  </si>
  <si>
    <t>Ravensthorpe Nickel Operations [Munglinup-WA]</t>
  </si>
  <si>
    <t>Marulan South Mine Cement Works [Marulan South-NSW]</t>
  </si>
  <si>
    <t>Ora Banda (Enterprise) Operations [Ora Banda-WA]</t>
  </si>
  <si>
    <t>PGH Bricks &amp; Pavers Bringelly [Bringelly-NSW]</t>
  </si>
  <si>
    <t>Rix's Creek Mine [Singleton-NSW]</t>
  </si>
  <si>
    <t>Orora Glass [Gawler Belt-SA]</t>
  </si>
  <si>
    <t>PGH Bricks and Pavers Schofields [Schofields-NSW]</t>
  </si>
  <si>
    <t>Kestrel Operations [Emerald-QLD]</t>
  </si>
  <si>
    <t>Plane Creek Mill [Sarina-QLD]</t>
  </si>
  <si>
    <t>Pajingo Operations [Charters Towers-QLD]</t>
  </si>
  <si>
    <t>Boodarie Iron Plant Site [Boodarie-WA]</t>
  </si>
  <si>
    <t>Lady Loretta Mine [Mount Isa-QLD]</t>
  </si>
  <si>
    <t>Nestle Beverages - Gympie Factory [Gympie-QLD]</t>
  </si>
  <si>
    <t>Visy Pulp and Paper Mill Tumut [Tumut-NSW]</t>
  </si>
  <si>
    <t>Lang Lang [Lang Lang-VIC]</t>
  </si>
  <si>
    <t>Metropolitan Cemeteries Board - Karrakatta [Karrakatta-WA]</t>
  </si>
  <si>
    <t>Meteor Downs Mine [Meteor Downs-QLD]</t>
  </si>
  <si>
    <t>Ewington Mine [Collie-WA]</t>
  </si>
  <si>
    <t>Yancoal - Moolarben [Ulan-NSW]</t>
  </si>
  <si>
    <t>Ulan Coal Mine [Ulan-NSW]</t>
  </si>
  <si>
    <t>Boral Quarry Bacchus Marsh [Bacchus Marsh-VIC]</t>
  </si>
  <si>
    <t>Sunrise Dam [Laverton-WA]</t>
  </si>
  <si>
    <t>Liddell Coal Operations [Ravensworth-NSW]</t>
  </si>
  <si>
    <t>EnergyAustralia Tallawarra Pty Ltd [Yallah-NSW]</t>
  </si>
  <si>
    <t>Selkirk Pty Ltd [Ballarat-VIC]</t>
  </si>
  <si>
    <t>Millaquin Mill [Bundaberg-QLD]</t>
  </si>
  <si>
    <t>Braemar 2 Power Station [Braemar Via Dalby-QLD]</t>
  </si>
  <si>
    <t>BORG MANUFACTURING PANELS - LAKESIDE [Mount Gambier-SA]</t>
  </si>
  <si>
    <t>Tropicana Gold Mine [Plumridge Lakes-WA]</t>
  </si>
  <si>
    <t>Montara Field [Darwin-NT]</t>
  </si>
  <si>
    <t>Tirrawarra Gas [Leigh Creek-SA]</t>
  </si>
  <si>
    <t>Austral Bricks [Golden Grove-SA]</t>
  </si>
  <si>
    <t>Woleebee Creek CPP [Woleebee-QLD]</t>
  </si>
  <si>
    <t>Boonanarring Operations [Boonanarring-WA]</t>
  </si>
  <si>
    <t>Wilpinjong Coal Mine [Ulan-NSW]</t>
  </si>
  <si>
    <t>Bloomfield Colliery [Ashtonfield-NSW]</t>
  </si>
  <si>
    <t>Wambo Mine [Warkworth-NSW]</t>
  </si>
  <si>
    <t>Murrin Murrin Calcrete Operations [Laverton-WA]</t>
  </si>
  <si>
    <t>James Hardie Carole Park [Carole Park-QLD]</t>
  </si>
  <si>
    <t>Braemar Power Project [Dalby-QLD]</t>
  </si>
  <si>
    <t>Kilcoy Pastoral Company Ltd [Kilcoy-QLD]</t>
  </si>
  <si>
    <t>Mount Thorley Warkworth Operations [Mount Thorley Via Singleton-NSW]</t>
  </si>
  <si>
    <t>Pinjar Gas Turbine Station [Pinjar-WA]</t>
  </si>
  <si>
    <t>Visy Sydney Plant [Penrith-NSW]</t>
  </si>
  <si>
    <t>Koodaideri Mine [Newman-WA]</t>
  </si>
  <si>
    <t>Iron Valley Iron Ore Project [Newman-WA]</t>
  </si>
  <si>
    <t>Hunter Valley Operations [Lemington Via Singleton-NSW]</t>
  </si>
  <si>
    <t>Newman Power Station [Newman-WA]</t>
  </si>
  <si>
    <t>Traralgon Lime Manufacturing Plant [Traralgon-VIC]</t>
  </si>
  <si>
    <t>Broadwater [Broadwater-NSW]</t>
  </si>
  <si>
    <t>Werris Creek No 2 Coal Mine [Werris Creek-NSW]</t>
  </si>
  <si>
    <t>Barbara Copper Project [Mount Isa-QLD]</t>
  </si>
  <si>
    <t>RGT [Gladstone-QLD]</t>
  </si>
  <si>
    <t>COLAC [Colac-VIC]</t>
  </si>
  <si>
    <t>Shark Bay Resources [Shark Bay-WA]</t>
  </si>
  <si>
    <t>"Ballera" [Quilpie-QLD]</t>
  </si>
  <si>
    <t>Wagerup Cogeneration Plant [Waroona-WA]</t>
  </si>
  <si>
    <t>Condong [Condong-NSW]</t>
  </si>
  <si>
    <t>Century Mine [Burketown-QLD]</t>
  </si>
  <si>
    <t>United Colliery [Warkworth-NSW]</t>
  </si>
  <si>
    <t>Moranbah North [Moranbah-QLD]</t>
  </si>
  <si>
    <t>Narrabri Coal Mine - Baan Baa [Baan Baa-NSW]</t>
  </si>
  <si>
    <t>Austral Bricks Punchbowl [Punchbowl-NSW]</t>
  </si>
  <si>
    <t>Dongara Operations [Dongara-WA]</t>
  </si>
  <si>
    <t>Kwinana Power Station [Naval Base-WA]</t>
  </si>
  <si>
    <t>BORG PANELS - WHITE AVE [Mount Gambier-SA]</t>
  </si>
  <si>
    <t>QNP Ammonium Nitrate Plant [Moura-QLD]</t>
  </si>
  <si>
    <t>Boral Quarry Deer Park [Truganina-VIC]</t>
  </si>
  <si>
    <t>King of the Hills [Leonora-WA]</t>
  </si>
  <si>
    <t>Granites Operations [Alice Springs Roadside Delivery-NT]</t>
  </si>
  <si>
    <t>Moolart Well Gold Mine [Bandya-WA]</t>
  </si>
  <si>
    <t>Jundee Operations [Wiluna-WA]</t>
  </si>
  <si>
    <t>New Acland Open Cut Coal Mine [Acland-QLD]</t>
  </si>
  <si>
    <t>Yancoal - Cameby Downs [Chinchilla-QLD]</t>
  </si>
  <si>
    <t>Ecogen Newport Power Station [Newport-VIC]</t>
  </si>
  <si>
    <t>Mount Pleasant Operations [Kalgoorlie-WA]</t>
  </si>
  <si>
    <t>OSBORNE COGENERATION PLANT [Osborne-SA]</t>
  </si>
  <si>
    <t>Southern Cross Operations - Marvel Loch [Marvel Loch-WA]</t>
  </si>
  <si>
    <t>Mangoola Coal [Muswellbrook-NSW]</t>
  </si>
  <si>
    <t>Leinster Nickel Operation [Leinster-WA]</t>
  </si>
  <si>
    <t>Yarram Sawmill [Yarram-VIC]</t>
  </si>
  <si>
    <t>Caboolture Sawmill [Caboolture-QLD]</t>
  </si>
  <si>
    <t>Wonmunna Iron Ore Project [Newman-WA]</t>
  </si>
  <si>
    <t>Beverley Uranium Mine [Via Copley-SA]</t>
  </si>
  <si>
    <t>Appin [Appin-NSW]</t>
  </si>
  <si>
    <t>QENOS PTY LTD [Altona-VIC]</t>
  </si>
  <si>
    <t>Thursday Island [Thursday Island-QLD]</t>
  </si>
  <si>
    <t>Sanjiv Ridge Iron Ore Mine [East Pilbara-WA]</t>
  </si>
  <si>
    <t>Ruby Jo CPP [Kumbarilla-QLD]</t>
  </si>
  <si>
    <t>Minerva Mine [Springsure-QLD]</t>
  </si>
  <si>
    <t>Oaky Creek Coal [Tieri-QLD]</t>
  </si>
  <si>
    <t>Carmichael Coal Mine [Belyando-QLD]</t>
  </si>
  <si>
    <t>MARS Australia Pty Ltd [Bathurst-NSW]</t>
  </si>
  <si>
    <t>Northern Co-Operative Meat Company Abattoir Casino [Casino-NSW]</t>
  </si>
  <si>
    <t>Partnership t/a Origin Energy Mt Stuart [Stuart-QLD]</t>
  </si>
  <si>
    <t>McArthur River [Borroloola-NT]</t>
  </si>
  <si>
    <t>PGH Bricks and Pavers Golden Grove [Golden Grove-SA]</t>
  </si>
  <si>
    <t>Port Hedland Power Plant [Boodarie-WA]</t>
  </si>
  <si>
    <t>Deflector Gold Project [Yalgoo-WA]</t>
  </si>
  <si>
    <t>Phosphate Hill [Dajarra-QLD]</t>
  </si>
  <si>
    <t>"Fairview Coal Seam Methane Field" [Injune-QLD]</t>
  </si>
  <si>
    <t>Tamaree Lime Manufacturing Plant [Gympie-QLD]</t>
  </si>
  <si>
    <t>Moranbah [Moranbah-QLD]</t>
  </si>
  <si>
    <t>PGH Bricks &amp; Pavers Scoresby [Wantirna-VIC]</t>
  </si>
  <si>
    <t>Agnew Gold Mine [Leinster-WA]</t>
  </si>
  <si>
    <t>Kembla Grange Asphalt Plant [Kembla Grange-NSW]</t>
  </si>
  <si>
    <t>GEMCO Port Facility [Groote Eylandt-NT]</t>
  </si>
  <si>
    <t>Carborough Downs Coal Mine [Via Coppabella-QLD]</t>
  </si>
  <si>
    <t>INPEX Operations Australia - Offshore [~820 Km Sw Of Darwin; ~210 Km Nw Of Wa Coastline-WA]</t>
  </si>
  <si>
    <t>MILLICENT MILL [Millicent-SA]</t>
  </si>
  <si>
    <t>Moorvale Coal Mine [Via Nebo-QLD]</t>
  </si>
  <si>
    <t>TEMCO [Bell Bay-TAS]</t>
  </si>
  <si>
    <t>Bluebird Mill Operations [Meekatharra-WA]</t>
  </si>
  <si>
    <t>BSL [Gladstone-QLD]</t>
  </si>
  <si>
    <t>German Creek [Via Middlemount &amp; Cappella Rd-QLD]</t>
  </si>
  <si>
    <t>Offshore Facilities - Bass Strait [Golden Beach-VIC]</t>
  </si>
  <si>
    <t>Cosmos Nickel Operations [Leinster-WA]</t>
  </si>
  <si>
    <t>Thales Mulwala [Mulwala-NSW]</t>
  </si>
  <si>
    <t>Stag Operations [Karratha-WA]</t>
  </si>
  <si>
    <t>Drake Coal Mine [Collinsville-QLD]</t>
  </si>
  <si>
    <t>Townsville Power Station [Yabulu-QLD]</t>
  </si>
  <si>
    <t>Wodonga [Wodonga-VIC]</t>
  </si>
  <si>
    <t>Greenham Tasmania Pty Ltd [Smithton-TAS]</t>
  </si>
  <si>
    <t>Gruyere Gold Mine [Laverton-WA]</t>
  </si>
  <si>
    <t>Austral Bowral [Bowral-NSW]</t>
  </si>
  <si>
    <t>IRON ORE MINES [Whyalla-SA]</t>
  </si>
  <si>
    <t>Condamine Power Station [Via Miles-QLD]</t>
  </si>
  <si>
    <t>Argyle Diamond Mine [Lake Argyle-WA]</t>
  </si>
  <si>
    <t>Wiluna Mine Site [Wiluna-WA]</t>
  </si>
  <si>
    <t>Port Hedland Salt Operations [Port Hedland-WA]</t>
  </si>
  <si>
    <t>Duralie [Stroud Road-NSW]</t>
  </si>
  <si>
    <t>Carbine (Bullant and Porphyry) Operations [Mount Burges-WA]</t>
  </si>
  <si>
    <t>Tumbarumba Mill [Tumbarumba-NSW]</t>
  </si>
  <si>
    <t>Yancoal - Premier [Collie-WA]</t>
  </si>
  <si>
    <t>Jaguar Base Metals Project [Leonora-WA]</t>
  </si>
  <si>
    <t>Weathertex Pty Ltd [Raymond Terrace-NSW]</t>
  </si>
  <si>
    <t>Dinmore Abattoirs [Dinmore-QLD]</t>
  </si>
  <si>
    <t>Keysbrook Mineral Sands Mine [North Dandalup-WA]</t>
  </si>
  <si>
    <t>Kirkalocka Gold Mine [Mount Magnet-WA]</t>
  </si>
  <si>
    <t>Pine Creek [Pine Creek-NT]</t>
  </si>
  <si>
    <t>Glencore Coal - Hail Creek Open Cut Mine [Nebo-QLD]</t>
  </si>
  <si>
    <t>Australian Country Choice [Cannon Hill-QLD]</t>
  </si>
  <si>
    <t>"Jackson" [Quilpie-QLD]</t>
  </si>
  <si>
    <t>Grosvenor [Moranbah-QLD]</t>
  </si>
  <si>
    <t>HASTINGS [Hastings-VIC]</t>
  </si>
  <si>
    <t>GELITA Australia [Beaudesert-QLD]</t>
  </si>
  <si>
    <t>Ginkgo Mine [Pooncarie-NSW]</t>
  </si>
  <si>
    <t>Karlawinda Gold Project [Capricorn-WA]</t>
  </si>
  <si>
    <t>Big Lake Gas [Leigh Creek-SA]</t>
  </si>
  <si>
    <t>Horsley Park Waste Management Facility [Horsley Park-NSW]</t>
  </si>
  <si>
    <t>D &amp; R Henderson Pty Ltd [Winton-VIC]</t>
  </si>
  <si>
    <t>Tuan Mill [Tuan-QLD]</t>
  </si>
  <si>
    <t>Bell Bay Aluminium [George Town-TAS]</t>
  </si>
  <si>
    <t>Bindaree Beef Inverell [Inverell-NSW]</t>
  </si>
  <si>
    <t>Pt Bonython Oil [Whyalla-SA]</t>
  </si>
  <si>
    <t>Glencore Copper - Townsville Operations [Stuart-QLD]</t>
  </si>
  <si>
    <t>Kwinana Pigment Plant [Kwinana Beach-WA]</t>
  </si>
  <si>
    <t>Wheatstone GTP [Talandji-WA]</t>
  </si>
  <si>
    <t>Tuckabianna Operations [Cue-WA]</t>
  </si>
  <si>
    <t>Opal Packaging Botany Mill [Matraville-NSW]</t>
  </si>
  <si>
    <t>Origin Energy Uranquinty Power Pty Ltd [Uranquinty-NSW]</t>
  </si>
  <si>
    <t>OneFortyOne Wood Products â€“ Jubilee Hwy Sawmill [Mount Gambier-SA]</t>
  </si>
  <si>
    <t>Mt Carlton [Ayr-QLD]</t>
  </si>
  <si>
    <t>Nickel West Kalgoorlie Smelter [Feysville-WA]</t>
  </si>
  <si>
    <t>Paddington Operations [Kalgoorlie-WA]</t>
  </si>
  <si>
    <t>Edna May Operations [Westonia-WA]</t>
  </si>
  <si>
    <t>Oakey Beef Exports Pty Ltd [Oakey-QLD]</t>
  </si>
  <si>
    <t>Ranger Operations [Jabiru-NT]</t>
  </si>
  <si>
    <t>Snapper Mine [Pooncarie-NSW]</t>
  </si>
  <si>
    <t>Thunderbox Operations [Leinster-WA]</t>
  </si>
  <si>
    <t>Bamaga [Bamaga-QLD]</t>
  </si>
  <si>
    <t>Dampier Salt Operations [Maitland-WA]</t>
  </si>
  <si>
    <t>Northern Oil Refinery [Yarwun-QLD]</t>
  </si>
  <si>
    <t>Allandale Quarry [Allandale-NSW]</t>
  </si>
  <si>
    <t>Newgen Power Kwinana Partnership [Naval Base-WA]</t>
  </si>
  <si>
    <t>Wheatstone Platform [Karratha-WA]</t>
  </si>
  <si>
    <t>Kunwarara Magnesite Mine [Marlborough-QLD]</t>
  </si>
  <si>
    <t>Cataby Mineral Sands Mine [Cataby-WA]</t>
  </si>
  <si>
    <t>Blue Rock Quarry [Cedar Creek-QLD]</t>
  </si>
  <si>
    <t>Plutonic Gold Mine [Meekatharra-WA]</t>
  </si>
  <si>
    <t>Mica Creek Power Station [Mount Isa-QLD]</t>
  </si>
  <si>
    <t>Visy Paper Smithfield [Smithfield-NSW]</t>
  </si>
  <si>
    <t>Dampier Port [Dampier-WA]</t>
  </si>
  <si>
    <t>Wirrimbi Cold Store [Macksville-NSW]</t>
  </si>
  <si>
    <t>Ravenswood Gold Operations [Ravenswood-QLD]</t>
  </si>
  <si>
    <t>Greenbushes Lithium Operation [Greenbushes-WA]</t>
  </si>
  <si>
    <t>Angaston Special Products [Angaston-SA]</t>
  </si>
  <si>
    <t>Tritton Mines [Hermidale-NSW]</t>
  </si>
  <si>
    <t>Rockhampton Abattoir [Nerimbera-QLD]</t>
  </si>
  <si>
    <t>Nova Nickel Project [Norseman-WA]</t>
  </si>
  <si>
    <t>Kenya CPP [Via Tara-QLD]</t>
  </si>
  <si>
    <t>Visy Paper No. 4 and 5 [Campbellfield-VIC]</t>
  </si>
  <si>
    <t>Forrestania Nickel Operations [Hyden-WA]</t>
  </si>
  <si>
    <t>Melawondi Dry Mill (Mary Valley Operations) [Imbil-QLD]</t>
  </si>
  <si>
    <t>Mt Rawdon Operations [Mount Perry-QLD]</t>
  </si>
  <si>
    <t>Yolla A Platform [Bass Straight-TAS]</t>
  </si>
  <si>
    <t>Mt Cattlin Spodumene Project [Ravensthorpe-WA]</t>
  </si>
  <si>
    <t>Tower [Douglas Park-NSW]</t>
  </si>
  <si>
    <t>Oaky Creek [Tieri-QLD]</t>
  </si>
  <si>
    <t>Strzelecki Oil [Leigh Creek-SA]</t>
  </si>
  <si>
    <t>SO4 [Wiluna-WA]</t>
  </si>
  <si>
    <t>Jax Coal Mine [Collinsville-QLD]</t>
  </si>
  <si>
    <t>Infrabuild Steel [Laverton North-VIC]</t>
  </si>
  <si>
    <t>Mater Health Services [South Brisbane-QLD]</t>
  </si>
  <si>
    <t>Lucas Heights 2 [Menai-NSW]</t>
  </si>
  <si>
    <t>Big Bell Mine Operations [Cue-WA]</t>
  </si>
  <si>
    <t>Parkhurst Magnesia Plant [Parkhurst-QLD]</t>
  </si>
  <si>
    <t>Mt Magnet Gold Project [Mount Magnet-WA]</t>
  </si>
  <si>
    <t>Ovato Print Warwick Farm [Warwick Farm-NSW]</t>
  </si>
  <si>
    <t>Sonoma Coal Mine [Collinsville-QLD]</t>
  </si>
  <si>
    <t>Australind Finishing Plant [Australind-WA]</t>
  </si>
  <si>
    <t>Higginsville Gold Operations [Norseman-WA]</t>
  </si>
  <si>
    <t>Yarnima Power Station [Newman-WA]</t>
  </si>
  <si>
    <t>George Fisher Mine [Mount Isa-QLD]</t>
  </si>
  <si>
    <t>Broome [Broome-WA]</t>
  </si>
  <si>
    <t>Austral Bricks - Bellevue [Bellevue-WA]</t>
  </si>
  <si>
    <t>Carina Iron Ore Project [Boorabbin-WA]</t>
  </si>
  <si>
    <t>Teys Australia Rockhampton [Rockhampton-QLD]</t>
  </si>
  <si>
    <t>ABBOT POINT OPERATIONS P/L [Merinda-QLD]</t>
  </si>
  <si>
    <t>Bushells Ridge Asphalt Plant [Bushells Ridge-NSW]</t>
  </si>
  <si>
    <t>Orica Yarwun Site [Yarwun Via Gladstone-QLD]</t>
  </si>
  <si>
    <t>PGH Bricks and Pavers Albury [Jindera-NSW]</t>
  </si>
  <si>
    <t>South East Pine Sales Pty Ltd [Glencoe-SA]</t>
  </si>
  <si>
    <t>Kwinana Cogeneration Plant [Kwinana Beach-WA]</t>
  </si>
  <si>
    <t>Biloela [Biloela-QLD]</t>
  </si>
  <si>
    <t>KMK Cogeneration Plant [Kwinana Beach-WA]</t>
  </si>
  <si>
    <t>Boral Quarries Moy Pocket [Moy Pocket-QLD]</t>
  </si>
  <si>
    <t>Cannington Mine [Middleton-QLD]</t>
  </si>
  <si>
    <t>Toolachee Gas [Leigh Creek-SA]</t>
  </si>
  <si>
    <t>Wilkie Creek Coal Mine [Macalister-QLD]</t>
  </si>
  <si>
    <t>Perfection Two Wells [Korunye -SA]</t>
  </si>
  <si>
    <t>Wodgina Lithium Project [Port Hedland-WA]</t>
  </si>
  <si>
    <t>Boral Quarry Lysterfield [Lysterfield-VIC]</t>
  </si>
  <si>
    <t>Tylden Quarry [Tylden-VIC]</t>
  </si>
  <si>
    <t>Boral Quarries West Burleigh [West Burleigh-QLD]</t>
  </si>
  <si>
    <t>Ernest Henry Mine [Cloncurry-QLD]</t>
  </si>
  <si>
    <t>Thomas Borthwick &amp; Sons [Bakers Creek-QLD]</t>
  </si>
  <si>
    <t>Dandenong Asphalt Plant [Dandenong South-VIC]</t>
  </si>
  <si>
    <t>Daandine Power Station [Via Dalby-QLD]</t>
  </si>
  <si>
    <t>Dullingari Gas [Leigh Creek-SA]</t>
  </si>
  <si>
    <t>Swickers Kingaroy Bacon Factory [Kingaroy-QLD]</t>
  </si>
  <si>
    <t>Jordan CPP [Kogan-QLD]</t>
  </si>
  <si>
    <t>Wingfield [Wingfield-SA]</t>
  </si>
  <si>
    <t>Sunland Proteins [Landsborough-QLD]</t>
  </si>
  <si>
    <t>Carina Rail Facility [Boorabbin-WA]</t>
  </si>
  <si>
    <t>Clayton [Clayton South-VIC]</t>
  </si>
  <si>
    <t>Gove Mine [Nhulunbuy-NT]</t>
  </si>
  <si>
    <t>Injune Cypress [Injune-QLD]</t>
  </si>
  <si>
    <t>Pilgangoora Operations [Marble Bar-WA]</t>
  </si>
  <si>
    <t>Osborne Operations [Cloncurry-QLD]</t>
  </si>
  <si>
    <t>Hume Masterpanel Pty Ltd [Bundamba-QLD]</t>
  </si>
  <si>
    <t>Kooragang Coal Terminal [Kooragang Island-NSW]</t>
  </si>
  <si>
    <t>Graymont Galong Mine [Galong-NSW]</t>
  </si>
  <si>
    <t>Calliope Quarry [Calliope-QLD]</t>
  </si>
  <si>
    <t>Mt Weld Rare Earths Project [Laverton-WA]</t>
  </si>
  <si>
    <t>Mole Creek Lime Manufacturing Plant [Mole Creek-TAS]</t>
  </si>
  <si>
    <t>Maldon Cement Works [Maldon-NSW]</t>
  </si>
  <si>
    <t>InfraBuild Wire ( Newcastle) [Mayfield-NSW]</t>
  </si>
  <si>
    <t>Riverina-Mulline Project [Menzies-WA]</t>
  </si>
  <si>
    <t>Stawell Gold Mine [Stawell-VIC]</t>
  </si>
  <si>
    <t>Millennium Gold Operations [Kalgoorlie-WA]</t>
  </si>
  <si>
    <t>Gidji Operations [Kanowna-WA]</t>
  </si>
  <si>
    <t>Ballarat [Wendouree-VIC]</t>
  </si>
  <si>
    <t>Wilga Park Power Station [Narrabri-NSW]</t>
  </si>
  <si>
    <t>Permalog Timbers [Narangba-QLD]</t>
  </si>
  <si>
    <t>Mount Colin Mine [Cloncurry-QLD]</t>
  </si>
  <si>
    <t>Linwood Quarry [Seacliff Park-SA]</t>
  </si>
  <si>
    <t>Reedys Mine Operations [Meekatharra-WA]</t>
  </si>
  <si>
    <t>North Shore Operations [Bunbury-WA]</t>
  </si>
  <si>
    <t>Jacinth-Ambrosia Mine Site [Nullarbor-SA]</t>
  </si>
  <si>
    <t>Leonora Operations [Leonora-WA]</t>
  </si>
  <si>
    <t>formerly Asaleo Care [Box Hill-VIC]</t>
  </si>
  <si>
    <t>WIGGINS ISLAND COAL EXPORT TERMINAL PTY LTD [Callemondah-QLD]</t>
  </si>
  <si>
    <t>Voyager Operations [Woottating-WA]</t>
  </si>
  <si>
    <t>Muswellbrook Coal Company [Muswellbrook-NSW]</t>
  </si>
  <si>
    <t>Davyhurst Gold Project [Ora Banda-WA]</t>
  </si>
  <si>
    <t>Moomba South Central [Leigh Creek-SA]</t>
  </si>
  <si>
    <t>Townsville Abattoir [Aitkenvale Via Townsville-QLD]</t>
  </si>
  <si>
    <t>Attunga Lime Manufacturing Plant [Attunga-NSW]</t>
  </si>
  <si>
    <t>Hanson Nerang Quarry [Nerang-QLD]</t>
  </si>
  <si>
    <t>Boral Peppertree Quarry [Marulan South-NSW]</t>
  </si>
  <si>
    <t>Para Hills Quarry [Gulfview Heights-SA]</t>
  </si>
  <si>
    <t>Hanson Wolffdene Quarry [Wolffdene-QLD]</t>
  </si>
  <si>
    <t>Weaner Creek [Kununurra-WA]</t>
  </si>
  <si>
    <t>CSR Monier Terracotta [Vermont-VIC]</t>
  </si>
  <si>
    <t>Roy Hill Port (Boodarie) [Boodarie-WA]</t>
  </si>
  <si>
    <t>Salisbury Quarry [Gould Creek-SA]</t>
  </si>
  <si>
    <t>Boral Quarry Montrose [Montrose-VIC]</t>
  </si>
  <si>
    <t>Koppers Mayfield [Mayfield-NSW]</t>
  </si>
  <si>
    <t>Girilambone Mine [Girilambone-NSW]</t>
  </si>
  <si>
    <t>Beenleigh Quarry [Luscombe-QLD]</t>
  </si>
  <si>
    <t>Roma Hub [Roma-QLD]</t>
  </si>
  <si>
    <t>Bass Point Quarry [Shellharbour-NSW]</t>
  </si>
  <si>
    <t>West Cliff Colliery [Appin-NSW]</t>
  </si>
  <si>
    <t>Fortnum Gold Project [Meekatharra-WA]</t>
  </si>
  <si>
    <t>Bairnsdale Power Station [Bairnsdale-VIC]</t>
  </si>
  <si>
    <t>Tatura Milk Industries [Tatura-VIC]</t>
  </si>
  <si>
    <t>Dendrobium Mine [Mount Kembla-NSW]</t>
  </si>
  <si>
    <t>Colongra Power Station [Doyalson-NSW]</t>
  </si>
  <si>
    <t>Stonyfell Quarry [Stonyfell-SA]</t>
  </si>
  <si>
    <t>Yancoal - Ashton [Camberwell Via Singleton-NSW]</t>
  </si>
  <si>
    <t>Bellevue CPP [Via Miles-QLD]</t>
  </si>
  <si>
    <t>J4 Iron Ore Project [Southern Cross-WA]</t>
  </si>
  <si>
    <t>Gidgealpa Gas [Leigh Creek-SA]</t>
  </si>
  <si>
    <t>Long Victor Nickel Operations [Feysville-WA]</t>
  </si>
  <si>
    <t>Austral Bricks - Cardup [Cardup-WA]</t>
  </si>
  <si>
    <t>Visy Paper 2 [Reservoir-VIC]</t>
  </si>
  <si>
    <t>Mt Boppy Gold Mine [Canbelego-NSW]</t>
  </si>
  <si>
    <t>Energy Australia Hallett Power Station [Canowie-SA]</t>
  </si>
  <si>
    <t>Wollert Landfill [Wollert-VIC]</t>
  </si>
  <si>
    <t>Eidsvold Sleeper Mill and Landscaping Timbers Pty Ltd [Eidsvold-QLD]</t>
  </si>
  <si>
    <t>Renewable Power Australia Ltd [Woongoolba-QLD]</t>
  </si>
  <si>
    <t>Cuddingwarra Operations [Cue-WA]</t>
  </si>
  <si>
    <t>KOROIT SITE [Koroit-VIC]</t>
  </si>
  <si>
    <t>Albion Park Quarry [Albion Park-NSW]</t>
  </si>
  <si>
    <t>Oakey Power Station [Oakey-QLD]</t>
  </si>
  <si>
    <t>Jubilee Operations [Feysville-WA]</t>
  </si>
  <si>
    <t>Bookabourdie [Leigh Creek-SA]</t>
  </si>
  <si>
    <t>CSR Gyprock-Yarraville [Yarraville-VIC]</t>
  </si>
  <si>
    <t>Darlot Mine Site [Leonora-WA]</t>
  </si>
  <si>
    <t>Maitland [Karratha-WA]</t>
  </si>
  <si>
    <t>Hanson Wollert Quarry [Wollert-VIC]</t>
  </si>
  <si>
    <t>PGH Bricks and Pavers Horsley Park [Horsley Park-NSW]</t>
  </si>
  <si>
    <t>SAPUTO DAIRY AUSTRALIA - COBRAM SITE [Cobram-VIC]</t>
  </si>
  <si>
    <t>SEI Moranbah Power Station [Moranbah-QLD]</t>
  </si>
  <si>
    <t>Roma Power Station [Roma-QLD]</t>
  </si>
  <si>
    <t>Sugar Australia Yarraville Refinery [Yarraville-VIC]</t>
  </si>
  <si>
    <t>Ron Goodin Power Station [Alice Springs-NT]</t>
  </si>
  <si>
    <t>Parker Range Iron Ore Project [Marvel Loch-WA]</t>
  </si>
  <si>
    <t>Dunnstown Quarry [Dunnstown-VIC]</t>
  </si>
  <si>
    <t>Weston Aluminium [Weston-NSW]</t>
  </si>
  <si>
    <t>CSR Gyprock - Wetherill Park [Wetherill Park-NSW]</t>
  </si>
  <si>
    <t>Warrnambool Cheese &amp; Butter Factory [Allansford-VIC]</t>
  </si>
  <si>
    <t>Lynwood Quarry [Lynwood-NSW]</t>
  </si>
  <si>
    <t>Barrow Island Operations [Barrow Island-WA]</t>
  </si>
  <si>
    <t>Kemerton Processing Plant [Wellesley-WA]</t>
  </si>
  <si>
    <t>Bungendore Sand [Bungendore-NSW]</t>
  </si>
  <si>
    <t>Boral Mugga Lane Quarry [Symonston-ACT]</t>
  </si>
  <si>
    <t>CSF Proteins Melbourne [Laverton North-VIC]</t>
  </si>
  <si>
    <t>DTM Timber Tiaro Sawmill [Tiaro-QLD]</t>
  </si>
  <si>
    <t>Bayswater [Bayswater-VIC]</t>
  </si>
  <si>
    <t>Cape Lambert Port [Mount Anketell-WA]</t>
  </si>
  <si>
    <t>Geelong Plant [North Geelong-VIC]</t>
  </si>
  <si>
    <t>Malt Perth [Forrestfield -WA]</t>
  </si>
  <si>
    <t>Glennies Creek [Singleton-NSW]</t>
  </si>
  <si>
    <t>Mt Marion Lithium Project [Kalgoorlie-WA]</t>
  </si>
  <si>
    <t>Kulnura Quarry [Kulnura-NSW]</t>
  </si>
  <si>
    <t>Whyalla Quarry [Whyalla-SA]</t>
  </si>
  <si>
    <t>Oaklands quarry [Oaklands Junction-VIC]</t>
  </si>
  <si>
    <t>INPEX Operations Australia - Onshore [Wickham-NT]</t>
  </si>
  <si>
    <t>Darnum [Darnum-VIC]</t>
  </si>
  <si>
    <t>Maryborough Hardwood Dry Mill [Maryborough-QLD]</t>
  </si>
  <si>
    <t>Shine Iron Ore Project [Yalgoo-WA]</t>
  </si>
  <si>
    <t>Hallam Rd Landfill [Hampton Park-VIC]</t>
  </si>
  <si>
    <t>Boral Quarries Tichum [Tichum Creek-QLD]</t>
  </si>
  <si>
    <t>Wren Oil [Picton-WA]</t>
  </si>
  <si>
    <t>Newcastle Coal Infrastructure Group [Kooragang Island-NSW]</t>
  </si>
  <si>
    <t>Bega Cheese Limited DPU [Bega-NSW]</t>
  </si>
  <si>
    <t>SAPUTO DAIRY AUSTRALIA - LEONGATHA [Leongatha-VIC]</t>
  </si>
  <si>
    <t>Merrimelia Gas [Leigh Creek-SA]</t>
  </si>
  <si>
    <t>Atlas-Campaspe Mineral Sands Project [Balranald-NSW]</t>
  </si>
  <si>
    <t>Tampia Gold Mine [South Kumminin-WA]</t>
  </si>
  <si>
    <t>Boral Quarries Wellcamp Downs [Wellcamp-QLD]</t>
  </si>
  <si>
    <t>Maddingley Brown Coal [Bacchus Marsh-VIC]</t>
  </si>
  <si>
    <t>Windibri CPP [Condamine-QLD]</t>
  </si>
  <si>
    <t>Veolia Environmental Services [Dry Creek-SA]</t>
  </si>
  <si>
    <t>Extension Hill Hematite Operations [Paynes Find-WA]</t>
  </si>
  <si>
    <t>Stanhope [Stanhope-VIC]</t>
  </si>
  <si>
    <t>Hanson Lysterfield Quarry [Lysterfield-VIC]</t>
  </si>
  <si>
    <t>Boral Asphalt - Deer Park [Truganina-VIC]</t>
  </si>
  <si>
    <t>Don KRC [Castlemaine-VIC]</t>
  </si>
  <si>
    <t>MMG Dugald River [Cloncurry-QLD]</t>
  </si>
  <si>
    <t>Tamala Park [Mindarie-WA]</t>
  </si>
  <si>
    <t>Chandala [Muchea-WA]</t>
  </si>
  <si>
    <t>Cornishman Mining Area [Southern Cross-WA]</t>
  </si>
  <si>
    <t>Flowery Gully Quarry [Flowery Gully-TAS]</t>
  </si>
  <si>
    <t>Yabulu Refinery [Yabulu-QLD]</t>
  </si>
  <si>
    <t>Brandy Hill Quarry [Seaham-NSW]</t>
  </si>
  <si>
    <t>Southern Meats Goulburn Abattoir [Goulburn-NSW]</t>
  </si>
  <si>
    <t>Boral Dunmore Quarry [Dunmore-NSW]</t>
  </si>
  <si>
    <t>Peak Gold Mines Cobar [Cobar-NSW]</t>
  </si>
  <si>
    <t>Daralingie Gas [Leigh Creek-SA]</t>
  </si>
  <si>
    <t>Della Gas [Leigh Creek-SA]</t>
  </si>
  <si>
    <t>Tahmoor [Tahmoor-NSW]</t>
  </si>
  <si>
    <t>Shepparton Quarry [Cosgrove-VIC]</t>
  </si>
  <si>
    <t>Cockburn Power Station [Naval Base-WA]</t>
  </si>
  <si>
    <t>Onslow Salt Minesite [Onslow-WA]</t>
  </si>
  <si>
    <t>Kagome Foods Aust [Echuca-VIC]</t>
  </si>
  <si>
    <t>Adchem (Australia) Pty Ltd [Burra-SA]</t>
  </si>
  <si>
    <t>Smithfield [Smithfield-NSW]</t>
  </si>
  <si>
    <t>Launceston Quarry [Mowbray-TAS]</t>
  </si>
  <si>
    <t>Boral Quarries Purga [Purga-QLD]</t>
  </si>
  <si>
    <t>North Rankin Alpha [Via Karratha-WA]</t>
  </si>
  <si>
    <t>Rothsay Gold Mine [Rothsay-WA]</t>
  </si>
  <si>
    <t>Hanwood Processing Plant [Hanwood-NSW]</t>
  </si>
  <si>
    <t>Bridgewater Quarry [Bridgewater-TAS]</t>
  </si>
  <si>
    <t>Boral Plasterboard Camellia [Camellia-NSW]</t>
  </si>
  <si>
    <t>Porphyry Gold Mine [Kookynie-WA]</t>
  </si>
  <si>
    <t>Gaskell Sands [Gnangara-WA]</t>
  </si>
  <si>
    <t>Numurkah [Numurkah-VIC]</t>
  </si>
  <si>
    <t>Quintis Sandalwood [Albany-WA]</t>
  </si>
  <si>
    <t>Beef City Feedlot [Purrawanda-QLD]</t>
  </si>
  <si>
    <t>Solvay Interox Pty Ltd [Banksmeadow-NSW]</t>
  </si>
  <si>
    <t>Hanson Kilmore Quarry [Kilmore-VIC]</t>
  </si>
  <si>
    <t>Edmonton Quarry [Edmonton-QLD]</t>
  </si>
  <si>
    <t>Carrapateena [Pernatty-SA]</t>
  </si>
  <si>
    <t>Malt Port Adelaide [Port Adelaide-SA]</t>
  </si>
  <si>
    <t>SAPUTO DAIRY AUSTRALIA - Maffra [Maffra-VIC]</t>
  </si>
  <si>
    <t>Steggles Foods Mt Kuring-Gai Pty Limited [Mundowi Road-NSW]</t>
  </si>
  <si>
    <t>Boral Quarries Ormeau [Kingsholme-QLD]</t>
  </si>
  <si>
    <t>CSR Bradford Insulation [Ingleburn-NSW]</t>
  </si>
  <si>
    <t>Cobden [Cobden-VIC]</t>
  </si>
  <si>
    <t>Queensland Tissue Products Pty Ltd [Carole Park-QLD]</t>
  </si>
  <si>
    <t>Esso - Crude Oil Stabilisation Plant [Longford-VIC]</t>
  </si>
  <si>
    <t>Moomba North Gas Satellite [Leigh Creek-SA]</t>
  </si>
  <si>
    <t>Daisy Milano Gold Mine [Emu Flat-WA]</t>
  </si>
  <si>
    <t>Derby [Derby-WA]</t>
  </si>
  <si>
    <t>Boral Seaham Quarry [Seaham-NSW]</t>
  </si>
  <si>
    <t>Newstan Colliery [Fassifern-NSW]</t>
  </si>
  <si>
    <t>Halls Creek Project [Halls Creek-WA]</t>
  </si>
  <si>
    <t>Brikmakers - South Guildford [South Guildford-WA]</t>
  </si>
  <si>
    <t>Franklin Web [Sunshine-VIC]</t>
  </si>
  <si>
    <t>Laminex Gympie - Monkland [Gympie-QLD]</t>
  </si>
  <si>
    <t>Wespine Industries Pty Ltd [Dardanup-WA]</t>
  </si>
  <si>
    <t>Carosue Dam Operations [Via Kalgoorlie-WA]</t>
  </si>
  <si>
    <t>Hallam Road Renewable Energy Facility [Hampton Park-VIC]</t>
  </si>
  <si>
    <t>Newcastle Rod Mill [Mayfield West-NSW]</t>
  </si>
  <si>
    <t>Lady Annie [Mount Isa-QLD]</t>
  </si>
  <si>
    <t>Kalgoorlie Gas Turbine Station [Kalgoorlie-WA]</t>
  </si>
  <si>
    <t>Beta Hunt Mine [Kambalda East-WA]</t>
  </si>
  <si>
    <t>Gepps Cross Asphalt Plant [Gepps Cross-SA]</t>
  </si>
  <si>
    <t>Golden Cities Operations [Kalgoorlie-WA]</t>
  </si>
  <si>
    <t>Boral Culcairn Quarry [Culcairn-NSW]</t>
  </si>
  <si>
    <t>Burra Foods Factory [Korumburra-VIC]</t>
  </si>
  <si>
    <t>SHEPPARTON SITE [Shepparton-VIC]</t>
  </si>
  <si>
    <t>Tomingley Gold [Tomingley-NSW]</t>
  </si>
  <si>
    <t>Keith Proteins Division [Keith-SA]</t>
  </si>
  <si>
    <t>CSR Gyprock-Coopers Plains [Coopers Plains-QLD]</t>
  </si>
  <si>
    <t>Simplot Ulverstone Plant [Ulverstone-TAS]</t>
  </si>
  <si>
    <t>Talloman [Bushmead-WA]</t>
  </si>
  <si>
    <t>Boral Quarries Narangba [Narangba-QLD]</t>
  </si>
  <si>
    <t>Boral Quarries Petrie [Whiteside-QLD]</t>
  </si>
  <si>
    <t>Lobethal Quarry [Lobethal-SA]</t>
  </si>
  <si>
    <t>Roxby Downs Quarry [Roxby Downs-SA]</t>
  </si>
  <si>
    <t>Red Hill [Red Hill-WA]</t>
  </si>
  <si>
    <t>Boral Asphalt WA [Welshpool-WA]</t>
  </si>
  <si>
    <t>Peerless [Braybrook-VIC]</t>
  </si>
  <si>
    <t>Cleanaway Waste Oil Recycling Wetherill Park [Wetherill Park-NSW]</t>
  </si>
  <si>
    <t>Fonterra Australia Pty Ltd - Spreyton [Spreyton-TAS]</t>
  </si>
  <si>
    <t>Narngulu [Narngulu-WA]</t>
  </si>
  <si>
    <t>Varanus Island Operations [Onslow-WA]</t>
  </si>
  <si>
    <t>Charbon Lime Manufacturing Plant [Charbon-NSW]</t>
  </si>
  <si>
    <t>Glencore Port Operations [Townsville-QLD]</t>
  </si>
  <si>
    <t>Yatala Brewery [Yatala-QLD]</t>
  </si>
  <si>
    <t>Owen Springs Power Station [Brewer Industrial Estate-NT]</t>
  </si>
  <si>
    <t>Swanbank Waste Management Facility [Swanbank-QLD]</t>
  </si>
  <si>
    <t>Murray Bridge Quarry [Murray Bridge-SA]</t>
  </si>
  <si>
    <t>Tahmoor Coal Mine [Tahmoor-NSW]</t>
  </si>
  <si>
    <t>Etex - Matraville [Matraville-NSW]</t>
  </si>
  <si>
    <t>Boral Peats Ridge Quarry [Peats Ridge-NSW]</t>
  </si>
  <si>
    <t>Newman Quarry [Newman-WA]</t>
  </si>
  <si>
    <t>Baralaba Load Out [Baralaba-QLD]</t>
  </si>
  <si>
    <t>SAGT [Lonsdale-SA]</t>
  </si>
  <si>
    <t>MBL By Products [Wingfield-SA]</t>
  </si>
  <si>
    <t>Hume Asphalt Plant [Hume-ACT]</t>
  </si>
  <si>
    <t>Savannah [Halls Creek-WA]</t>
  </si>
  <si>
    <t>Ravensthorpe Nickel Project Tamarine Quarry [Jerdacuttup-WA]</t>
  </si>
  <si>
    <t>Clayton Campus [Clayton-VIC]</t>
  </si>
  <si>
    <t>Archerfield [Archerfield-QLD]</t>
  </si>
  <si>
    <t>Leongatha quarry [Leongatha South-VIC]</t>
  </si>
  <si>
    <t>Petrie Quarry [Kurwongbah-QLD]</t>
  </si>
  <si>
    <t>Werribee Quarry [Mambourin-VIC]</t>
  </si>
  <si>
    <t>A J Bush and Sons Riverstone [Riverstone-NSW]</t>
  </si>
  <si>
    <t>AUSTRALIAN NATIONAL UNIVERSITY [Acton-ACT]</t>
  </si>
  <si>
    <t>Cook Colliery [Blackwater-QLD]</t>
  </si>
  <si>
    <t>Hazelmere Plant and Depot [Hazelmere-WA]</t>
  </si>
  <si>
    <t>Manuka Processing Plant [Nymagee-NSW]</t>
  </si>
  <si>
    <t>Oztek [Barnawartha-VIC]</t>
  </si>
  <si>
    <t>REID BROS TIMBER PTY LTD [Yarra Junction-VIC]</t>
  </si>
  <si>
    <t>Riverina Oils and Bio Energy [Wagga Wagga-NSW]</t>
  </si>
  <si>
    <t>SAPUTO DAIRY AUSTRALIA - Smithton [Smithton-TAS]</t>
  </si>
  <si>
    <t>Melbourne Regional Landfill [Truganina-VIC]</t>
  </si>
  <si>
    <t>Tingalpa site [Tingalpa-QLD]</t>
  </si>
  <si>
    <t>Cargill Australia Limited Kooragang Island [Kooragang Island-NSW]</t>
  </si>
  <si>
    <t>Charlton Quarry [Charlton-VIC]</t>
  </si>
  <si>
    <t>Lang Lang Sand Quarry and Processing Plant [Lang Lang-VIC]</t>
  </si>
  <si>
    <t>West Footscray Fats and Oils [Footscray West-VIC]</t>
  </si>
  <si>
    <t>Beston Pure Foods Jervois [Jervois-SA]</t>
  </si>
  <si>
    <t>Mungari Gold Project [Mount Burges-WA]</t>
  </si>
  <si>
    <t>Wingfield 2 [Dry Creek-SA]</t>
  </si>
  <si>
    <t>Integra Underground Coal Mine [Singleton-NSW]</t>
  </si>
  <si>
    <t>Rochedale Renewable Energy Facility [Rochedale-QLD]</t>
  </si>
  <si>
    <t>Holcim Salt Ash Sand Quarry [Salt Ash-NSW]</t>
  </si>
  <si>
    <t>Turner River Quarry [Pippingarra-WA]</t>
  </si>
  <si>
    <t>Maryborough Landfill [Maryborough-QLD]</t>
  </si>
  <si>
    <t>Hope Valley Asphalt Plant [Hope Valley-WA]</t>
  </si>
  <si>
    <t>Malt Sydney [Minto-NSW]</t>
  </si>
  <si>
    <t>Abbotsford Brewery [Abbotsford-VIC]</t>
  </si>
  <si>
    <t>Sanitarium The Health Food Company - Berkeley Vale [Berkeley Vale-NSW]</t>
  </si>
  <si>
    <t>Wollert Renewable Energy Facility [Wollert-VIC]</t>
  </si>
  <si>
    <t>Nikenbah Waste Transfer Facility [Hervey Bay-QLD]</t>
  </si>
  <si>
    <t>CSL Behring (Australia) Pty Ltd [Broadmeadows-VIC]</t>
  </si>
  <si>
    <t>Teys Australia Wagga Wagga [Wagga Wagga-NSW]</t>
  </si>
  <si>
    <t>Sunrock quarry [Beerburrum-QLD]</t>
  </si>
  <si>
    <t>The Union Dairy Company [Penola-SA]</t>
  </si>
  <si>
    <t>Brooklyn [Brooklyn-VIC]</t>
  </si>
  <si>
    <t>Kellogg Botany Plant [Botany-NSW]</t>
  </si>
  <si>
    <t>Regency Park [Regency Park-SA]</t>
  </si>
  <si>
    <t>Metropolitan Collieries Pty Ltd [Helensburgh-NSW]</t>
  </si>
  <si>
    <t>Roma North Gas Field [43km Ne Roma-QLD]</t>
  </si>
  <si>
    <t>Geelong Malthouse [Geelong North-VIC]</t>
  </si>
  <si>
    <t>Parkville Campus - Bedford St [North Melbourne -VIC]</t>
  </si>
  <si>
    <t>BRITTON BROS P/L [Smithton-TAS]</t>
  </si>
  <si>
    <t>Potters Chemicals Pty Ltd [Dandenong South-VIC]</t>
  </si>
  <si>
    <t>Whitehaven Rail Siding [Gunnedah-NSW]</t>
  </si>
  <si>
    <t>Boral Emu Plains Quarry [Emu Plains-NSW]</t>
  </si>
  <si>
    <t>FRASER ROAD LANDFILL [Clayton South-VIC]</t>
  </si>
  <si>
    <t>Hanson Glasshouse Mtns Quarry [Glass House Mountains-QLD]</t>
  </si>
  <si>
    <t>Patrick Terminal, Port Botany [Port Botany-NSW]</t>
  </si>
  <si>
    <t>Queen Elizabeth II Medical Centre (QEIIMC) [Nedlands-WA]</t>
  </si>
  <si>
    <t>Kwinana Bulk Terminal [Naval Base-WA]</t>
  </si>
  <si>
    <t>Longford [Longford-TAS]</t>
  </si>
  <si>
    <t>IWS Northern Balefill [Lower Light-SA]</t>
  </si>
  <si>
    <t>Orange Grove Quarry [Orange Grove-WA]</t>
  </si>
  <si>
    <t>Jandabup Sand [Jandabup-WA]</t>
  </si>
  <si>
    <t>Browns Plains [Browns Plains-QLD]</t>
  </si>
  <si>
    <t>Boral Stockton Quarry [Fullerton Cove -NSW]</t>
  </si>
  <si>
    <t>Claremont [Claremont-TAS]</t>
  </si>
  <si>
    <t>Dampier Railyard [Gap Ridge-WA]</t>
  </si>
  <si>
    <t>Okha [Via Karratha-WA]</t>
  </si>
  <si>
    <t>WODONGA RENDERING PTY LTD [Wodonga-VIC]</t>
  </si>
  <si>
    <t>Red Hill Waste Management Facility [Red Hill-WA]</t>
  </si>
  <si>
    <t>Geelong [North Shore-VIC]</t>
  </si>
  <si>
    <t>Mungarra Gas Turbine Station [West Casuarinas-WA]</t>
  </si>
  <si>
    <t>Teys Australia Beenleigh [Beenleigh-QLD]</t>
  </si>
  <si>
    <t>Snack Brands Australia Blacktown [Blacktown-NSW]</t>
  </si>
  <si>
    <t>Dead Bullock Soak Operations [Alice Springs Roadside Delivery-NT]</t>
  </si>
  <si>
    <t>Encore Tissue [Laverton North-VIC]</t>
  </si>
  <si>
    <t>LA TROBE UNIVERSITY [Bundoora-VIC]</t>
  </si>
  <si>
    <t>Appin Mine [Wilton-NSW]</t>
  </si>
  <si>
    <t>Pinkenba Malthouse [Pinkenba-QLD]</t>
  </si>
  <si>
    <t>Gosnells Quarry [Martin-WA]</t>
  </si>
  <si>
    <t>Whiteheads Timber Sales [Mount Gambier-SA]</t>
  </si>
  <si>
    <t>Lara Asphalt Plant [Lara-VIC]</t>
  </si>
  <si>
    <t>Camilleri Stockfeeds [Maroota-NSW]</t>
  </si>
  <si>
    <t>Ngungaju Pilgangoora Operations [Marble Bar-WA]</t>
  </si>
  <si>
    <t>RPQ Swanbank [Swanbank-QLD]</t>
  </si>
  <si>
    <t>Carrington Coal Terminal [Carrington-NSW]</t>
  </si>
  <si>
    <t>Tooheys Brewery Lidcombe [Lidcombe-NSW]</t>
  </si>
  <si>
    <t>APLNG Facility - Curtis Island [Curtis Island-QLD]</t>
  </si>
  <si>
    <t>Downer EDI Works Teralba [Teralba-NSW]</t>
  </si>
  <si>
    <t>Laverton North [Laverton North-VIC]</t>
  </si>
  <si>
    <t>Arnotts Biscuits Huntingwood [Huntingwood-NSW]</t>
  </si>
  <si>
    <t>Boral Hall Quarry [Hall-NSW]</t>
  </si>
  <si>
    <t>Kailis Operations [Leonora-WA]</t>
  </si>
  <si>
    <t>Boral Talbragar Quarry [Dubbo-NSW]</t>
  </si>
  <si>
    <t>Barwon Water Biosolids Management Project [Connewarre-VIC]</t>
  </si>
  <si>
    <t>Boral Quarries Cedars [Mackay-QLD]</t>
  </si>
  <si>
    <t>Boral Quarries Redlynch [Redlynch-QLD]</t>
  </si>
  <si>
    <t>CARGILL PROCESSING LIMITED [Footscray West-VIC]</t>
  </si>
  <si>
    <t>Luggage Point WWTP [Myrtletown-QLD]</t>
  </si>
  <si>
    <t>Oxley Creek Wastewater Treatment Plant [Rocklea-QLD]</t>
  </si>
  <si>
    <t>CSA Mine [Cobar-NSW]</t>
  </si>
  <si>
    <t>James Hardie Rosehill [Rosehill-NSW]</t>
  </si>
  <si>
    <t>Perilya Port Pirie Berth 6 Facility [Port Pirie-SA]</t>
  </si>
  <si>
    <t>Christmas Island Phosphates [Lam Lok Loh, Christmas Island-WA]</t>
  </si>
  <si>
    <t>Seqirus (Parkville) [Parkville-VIC]</t>
  </si>
  <si>
    <t>Baiada Beresfield Site [Beresfield-NSW]</t>
  </si>
  <si>
    <t>CSR Gyprock - Welshpool [Welshpool-WA]</t>
  </si>
  <si>
    <t>Pyrenees Venture FPSO [Exmouth-WA]</t>
  </si>
  <si>
    <t>Perth Airport [Perth Airport-WA]</t>
  </si>
  <si>
    <t>HANSON WHITEROCK QUARRY [Horsnell Gully-SA]</t>
  </si>
  <si>
    <t>CSR Hebel Somersby [Somersby-NSW]</t>
  </si>
  <si>
    <t>Enviropacific Solve Waste Soil Facility [Altona-VIC]</t>
  </si>
  <si>
    <t>Hanson Carisbrook Quarry [Carisbrook-VIC]</t>
  </si>
  <si>
    <t>Shoal Bay Waste Management Facility [Karama-NT]</t>
  </si>
  <si>
    <t>Boral Asphalt West Burleigh [West Burleigh-QLD]</t>
  </si>
  <si>
    <t>TARAC SAMUEL ROAD [Nuriootpa-SA]</t>
  </si>
  <si>
    <t>OLD GEELONG ROAD [Brooklyn-VIC]</t>
  </si>
  <si>
    <t>Tip Top Bakeries Chullora [Chullora-NSW]</t>
  </si>
  <si>
    <t>Kalcrush Quarry [Brown Hill-WA]</t>
  </si>
  <si>
    <t>Broadmeadows [Campbellfield-VIC]</t>
  </si>
  <si>
    <t>Geelong Facility [Corio-VIC]</t>
  </si>
  <si>
    <t>HUHTAMAKI FIBER FOODSERVICE PRESTON [Preston-VIC]</t>
  </si>
  <si>
    <t>Hans Continental Smallgoods - QDC [Wacol-QLD]</t>
  </si>
  <si>
    <t>YANNATHAN SANDS quarry [Yannathan-VIC]</t>
  </si>
  <si>
    <t>Wyndham Renewable Energy Facility [Werribee-VIC]</t>
  </si>
  <si>
    <t>Mars Petcare Australia [Wodonga-VIC]</t>
  </si>
  <si>
    <t>Mt Keith Nickel Operation [Wiluna-WA]</t>
  </si>
  <si>
    <t>Cannington Port [Townsville-QLD]</t>
  </si>
  <si>
    <t>Yarraville [Yarraville-VIC]</t>
  </si>
  <si>
    <t>Longwarry Food Park [Longwarry-VIC]</t>
  </si>
  <si>
    <t>Hanson Red Hill Quarry [Red Hill-WA]</t>
  </si>
  <si>
    <t>Glenshera [Mount Compass-SA]</t>
  </si>
  <si>
    <t>Pakenham quarry [Pakenham-VIC]</t>
  </si>
  <si>
    <t>Port Kembla Coal Terminal [Port Kembla-NSW]</t>
  </si>
  <si>
    <t>Connor St [Colac-VIC]</t>
  </si>
  <si>
    <t>Farleigh Quarry [Farleigh-QLD]</t>
  </si>
  <si>
    <t>Scoresby [Scoresby-VIC]</t>
  </si>
  <si>
    <t>Terminals Port Botany Facility [Port Botany-NSW]</t>
  </si>
  <si>
    <t>AUSTRALIAN MEAT GROUP DANDENONG [Dandenong-VIC]</t>
  </si>
  <si>
    <t>Scone Abattoir [Scone-NSW]</t>
  </si>
  <si>
    <t>Atlas Compressor Station [Wandoan-QLD]</t>
  </si>
  <si>
    <t>Snackbrands Australia Smithfield [Smithfield-NSW]</t>
  </si>
  <si>
    <t>Eastern Creek Renewable Energy Facility [Eastern Creek-NSW]</t>
  </si>
  <si>
    <t>Nestle Confectionery [Campbellfield-VIC]</t>
  </si>
  <si>
    <t>Karratha Onshore Gas Treatment Plant [Via Karratha-WA]</t>
  </si>
  <si>
    <t>Boral Asphalt Carrington [Carrington-NSW]</t>
  </si>
  <si>
    <t>Coca-Cola Amatil Richlands [Richlands-QLD]</t>
  </si>
  <si>
    <t>Lucas Heights 1 [Menai-NSW]</t>
  </si>
  <si>
    <t>Montacute Quarry [Montacute-SA]</t>
  </si>
  <si>
    <t>Fitzroy [Fitzroy Crossing-WA]</t>
  </si>
  <si>
    <t>Nestle Purina Pet Care [Blayney-NSW]</t>
  </si>
  <si>
    <t>Bega Foods International-Port Melbourne [Port Melbourne-VIC]</t>
  </si>
  <si>
    <t>SA PINE [Monarto South-SA]</t>
  </si>
  <si>
    <t>Hanson Axedale Quarry [Axedale-VIC]</t>
  </si>
  <si>
    <t>Gove Refinery [Nhulunbuy-NT]</t>
  </si>
  <si>
    <t>AAA Asphalt PTY LTD [Lonsdale-SA]</t>
  </si>
  <si>
    <t>Etex - Bundaberg [Burnett Heads-QLD]</t>
  </si>
  <si>
    <t>CLARENCE QUARRY [Clarence-NSW]</t>
  </si>
  <si>
    <t>LAVERTON RECYCLING [Laverton North-VIC]</t>
  </si>
  <si>
    <t>THE CANBERRA HOSPITAL [Canberra-ACT]</t>
  </si>
  <si>
    <t>Yalkara Quarry [Orange Creek-QLD]</t>
  </si>
  <si>
    <t>Beef City Abattoir [Purrawunda-QLD]</t>
  </si>
  <si>
    <t>Geelong Wiremill [North Shore-VIC]</t>
  </si>
  <si>
    <t>Grahams Quarry [Cosgrove South-VIC]</t>
  </si>
  <si>
    <t>Mt Regal Quarry [Karratha-WA]</t>
  </si>
  <si>
    <t>Viva Energy Pinkenba Terminal [Pinkenba-QLD]</t>
  </si>
  <si>
    <t>Bendigo Health [Bendigo-VIC]</t>
  </si>
  <si>
    <t>Dennington [Dennington-VIC]</t>
  </si>
  <si>
    <t>The Maryborough Sugar Factory Ltd [Maryborough-QLD]</t>
  </si>
  <si>
    <t>Primo Chullora [Chullora-NSW]</t>
  </si>
  <si>
    <t>Port of Port Hedland [Port Hedland-WA]</t>
  </si>
  <si>
    <t>Boral Mugga asphalt [Symonston-ACT]</t>
  </si>
  <si>
    <t>Boral Asphalt Ballarat [Ballarat-VIC]</t>
  </si>
  <si>
    <t>Fonterra Australia Pty Ltd - Wynyard [Wynyard-TAS]</t>
  </si>
  <si>
    <t>Mars Chocolate Australia [Wendouree-VIC]</t>
  </si>
  <si>
    <t>Monash Medical Centre (Clayton Campus) [Clayton-VIC]</t>
  </si>
  <si>
    <t>Princess Alexandra Hospital [Woolloongabba-QLD]</t>
  </si>
  <si>
    <t>Lang Lang quarry [Lang Lang-VIC]</t>
  </si>
  <si>
    <t>Hanson Ferny Grove Quarry [Ferny Grove-QLD]</t>
  </si>
  <si>
    <t>Nook Quarry [Nook-TAS]</t>
  </si>
  <si>
    <t>Grantville quarry [Grantville-VIC]</t>
  </si>
  <si>
    <t>Vivien Gold Mine [Leinster-WA]</t>
  </si>
  <si>
    <t>BACCHUS MARSH SANDS quarry [Bacchus Marsh-VIC]</t>
  </si>
  <si>
    <t>UNSW Sydney, Kensington Campus [Kensignton-NSW]</t>
  </si>
  <si>
    <t>The Royal Childrens Hospital [Parkville-VIC]</t>
  </si>
  <si>
    <t>Midfield Co-Products [Warrnambool-VIC]</t>
  </si>
  <si>
    <t>Halls Creek [Halls Creek-WA]</t>
  </si>
  <si>
    <t>Wingfield Protein Conversion Plant [Wingfield-SA]</t>
  </si>
  <si>
    <t>Thomas Foods International Tamworth [Tamworth-NSW]</t>
  </si>
  <si>
    <t>Valley Beef [Grantham-QLD]</t>
  </si>
  <si>
    <t>Tip Top Dandenong [Dandenong-VIC]</t>
  </si>
  <si>
    <t>Ensign Services [Murdoch-WA]</t>
  </si>
  <si>
    <t>Boral Teven Quarry [Teven-NSW]</t>
  </si>
  <si>
    <t>Boral Recycling Widemere [Wetherill Park-NSW]</t>
  </si>
  <si>
    <t>Boral Quarries Dundowran [Dundowran-QLD]</t>
  </si>
  <si>
    <t>Southern Oil Refinery Bomen [Bomen-NSW]</t>
  </si>
  <si>
    <t>Old Surrey Road Cheese Factory [Burnie-TAS]</t>
  </si>
  <si>
    <t>Stapylton Renewable Energy Facility [Stapylton-QLD]</t>
  </si>
  <si>
    <t>Patrick Terminal, East Swanson Dock [West Melbourne-VIC]</t>
  </si>
  <si>
    <t>DP World Sydney [Port Botany-NSW]</t>
  </si>
  <si>
    <t>Narre Warren [Narre Warren North-VIC]</t>
  </si>
  <si>
    <t>POTTERS INDUSTRIES PTY LTD [Sunshine West-VIC]</t>
  </si>
  <si>
    <t>Austin Hospital [Heidelberg-VIC]</t>
  </si>
  <si>
    <t>Patrick Terminal, Fisherman Islands [Port Of Brisbane-QLD]</t>
  </si>
  <si>
    <t>Harvey Beef Export Abattoir [Harvey-WA]</t>
  </si>
  <si>
    <t>Riverina Abattoir [Yanco-NSW]</t>
  </si>
  <si>
    <t>Homebush Bay Liquid Treatment Plant [Homebush Bay-NSW]</t>
  </si>
  <si>
    <t>GIRGARRE [Girgarre-VIC]</t>
  </si>
  <si>
    <t>Williamsdale Quarry [Williamsdale-NSW]</t>
  </si>
  <si>
    <t>Heidelberg Repatriation Hospital [Heidelberg West-VIC]</t>
  </si>
  <si>
    <t>Vitasoy Australia [Baranduda-VIC]</t>
  </si>
  <si>
    <t>Castlemaine Perkins Ltd [Milton-QLD]</t>
  </si>
  <si>
    <t>Tullamarine [Tullamarine-VIC]</t>
  </si>
  <si>
    <t>Moolap Asphalt [Moolap-VIC]</t>
  </si>
  <si>
    <t>Mossman Mill [Mossman-QLD]</t>
  </si>
  <si>
    <t>G &amp; K O'CONNOR PTY LTD [Pakenham-VIC]</t>
  </si>
  <si>
    <t>Mt McIntyre Quarry [Mount Mcintyre-SA]</t>
  </si>
  <si>
    <t>Earth Power Waste Treatment Facility [Camellia-NSW]</t>
  </si>
  <si>
    <t>Bli Bli quarry [Nambour-QLD]</t>
  </si>
  <si>
    <t>Jeeralang quarry [Hazelwood North-VIC]</t>
  </si>
  <si>
    <t>Moriac Sand Quarry [Moriac-VIC]</t>
  </si>
  <si>
    <t>Baal Bone Colliery [Cullen Bullen-NSW]</t>
  </si>
  <si>
    <t>Banksia Road Landfill Facility [Crooked Brook-WA]</t>
  </si>
  <si>
    <t>Jack's Gully [Mount Annan-NSW]</t>
  </si>
  <si>
    <t>Royal Melbourne Hospital Cogeneration Plant [Parkville-VIC]</t>
  </si>
  <si>
    <t>Launceston Waste Centre [Launceston-TAS]</t>
  </si>
  <si>
    <t>Riverton Limestone Mine and Processing Plant [Riverton-QLD]</t>
  </si>
  <si>
    <t>Overall Forge [Ettamogah-NSW]</t>
  </si>
  <si>
    <t>Teys Australia Tamworth [Tamworth-NSW]</t>
  </si>
  <si>
    <t>Boral Asphalt - Bendigo [Bendigo-VIC]</t>
  </si>
  <si>
    <t>Leonora [Leonora-WA]</t>
  </si>
  <si>
    <t>Tongala [Tongala-VIC]</t>
  </si>
  <si>
    <t>Clayton (Fairbank) Bakery [Clayton-VIC]</t>
  </si>
  <si>
    <t>Arcadia [Arcadia Valley-QLD]</t>
  </si>
  <si>
    <t>Mission Foods [Epping-VIC]</t>
  </si>
  <si>
    <t>Boral Asphalt Port Kembla [Port Kembla-NSW]</t>
  </si>
  <si>
    <t>Springvale [Springvale-VIC]</t>
  </si>
  <si>
    <t>Dullingari Oil [Leigh Creek-SA]</t>
  </si>
  <si>
    <t>Dandenong South [Dandenong South-VIC]</t>
  </si>
  <si>
    <t>Bisalloy Steels Unanderra [Unanderra-NSW]</t>
  </si>
  <si>
    <t>Acacia Ridge [Acacia Ridge-QLD]</t>
  </si>
  <si>
    <t>Coldstream Quarry [Lilydale-VIC]</t>
  </si>
  <si>
    <t>Daniels Health [Silverwater-NSW]</t>
  </si>
  <si>
    <t>Boambee Quarry [Coffs Harbour-NSW]</t>
  </si>
  <si>
    <t>Fletcher International WA [Narrikup-WA]</t>
  </si>
  <si>
    <t>AUSTRALIAN TALLOW PRODUCERS PTY LTD [Brooklyn-VIC]</t>
  </si>
  <si>
    <t>Bradford Insulation [Brendale-QLD]</t>
  </si>
  <si>
    <t>Edinburgh Parks FP [Edinburgh-SA]</t>
  </si>
  <si>
    <t>Visy Board Wodonga [Wodonga-VIC]</t>
  </si>
  <si>
    <t>Brownes Foods Operations â€“ Balcatta [Balcatta-WA]</t>
  </si>
  <si>
    <t>Phillip Creek Compressor Station [Tennant Creek-NT]</t>
  </si>
  <si>
    <t>Gunnedah Colliery [Gunnedah-NSW]</t>
  </si>
  <si>
    <t>Visy Board Yatala [Yatala-QLD]</t>
  </si>
  <si>
    <t>Opal Fibre Packaging [Rocklea-QLD]</t>
  </si>
  <si>
    <t>MORWELL LANDFILL [Morwell-VIC]</t>
  </si>
  <si>
    <t>Tamala Park Landfill [Mindarie-WA]</t>
  </si>
  <si>
    <t>Narrabri CSG Project [Narrabri-NSW]</t>
  </si>
  <si>
    <t>Tasmanian Alkaloids Pty. Ltd. Trading as Extractas Bioscience [Westbury-TAS]</t>
  </si>
  <si>
    <t>Somerville Processing Plant [Somerville-VIC]</t>
  </si>
  <si>
    <t>Townsville Asphalt [Townsville-QLD]</t>
  </si>
  <si>
    <t>Mars Food Berkeley Vale [Berkeley Vale-NSW]</t>
  </si>
  <si>
    <t>Barnawartha [Barnawartha-VIC]</t>
  </si>
  <si>
    <t>Baiada Oakburn Protein Recovery Plant [Tamworth-NSW]</t>
  </si>
  <si>
    <t>Hanwood Feed Mill [Hanwood-NSW]</t>
  </si>
  <si>
    <t>Warrnambool-TARRONE [Tarrone-VIC]</t>
  </si>
  <si>
    <t>Ringwood [Ringwood-VIC]</t>
  </si>
  <si>
    <t>TEYS AUSTRALIA NARACOORTE PTY LTD [Hynam-SA]</t>
  </si>
  <si>
    <t>Mobile Asphalt Plant T300 [East Sale-VIC]</t>
  </si>
  <si>
    <t>Yoongarillup Mineral Sands Mine [Yoongarillup-WA]</t>
  </si>
  <si>
    <t>Strathpine [Brendale-QLD]</t>
  </si>
  <si>
    <t>RPQ Mackay [Mackay Harbour-QLD]</t>
  </si>
  <si>
    <t>Greenbushes [North Greenbushes-WA]</t>
  </si>
  <si>
    <t>Nannup Sawmill [Nannup-WA]</t>
  </si>
  <si>
    <t>Fletcher International Dubbo [Dubbo-NSW]</t>
  </si>
  <si>
    <t>Yarri Road Refuse Facility [Parkeston-WA]</t>
  </si>
  <si>
    <t>Canning Vale Plant and Depot [Canning Vale-WA]</t>
  </si>
  <si>
    <t>DEALS ROAD LANDFILL [Clayton South-VIC]</t>
  </si>
  <si>
    <t>Eastern Creek [Eastern Creek-NSW]</t>
  </si>
  <si>
    <t>Tennant Creek Power Station [Tennant Creek Roadside Delivery-NT]</t>
  </si>
  <si>
    <t>Shepparton [Shepparton-VIC]</t>
  </si>
  <si>
    <t>Tableland Mill [Mareeba-QLD]</t>
  </si>
  <si>
    <t>Pt Stanvac Power Station [Lonsdale-SA]</t>
  </si>
  <si>
    <t>Laverton North Gas Fired Power Station [Laverton North-VIC]</t>
  </si>
  <si>
    <t>Dalrymple Bay Coal Terminal [Hay Point-QLD]</t>
  </si>
  <si>
    <t>Moculta Quarry [Moculta-SA]</t>
  </si>
  <si>
    <t>Thalanga Copper Mine [Charters Towers-QLD]</t>
  </si>
  <si>
    <t>Waterloo Quarry [Waterloo-SA]</t>
  </si>
  <si>
    <t>Queanbeyan Quarry [Queanbeyan-NSW]</t>
  </si>
  <si>
    <t>Werribee quarry [Werribee-VIC]</t>
  </si>
  <si>
    <t>Coraki Quarry [Coraki-NSW]</t>
  </si>
  <si>
    <t>Simplot Echuca Plant [Echuca-VIC]</t>
  </si>
  <si>
    <t>Kimbolton Open Cut Mine [Hamilton-TAS]</t>
  </si>
  <si>
    <t>Uncle Tobys [Wahgunyah-VIC]</t>
  </si>
  <si>
    <t>Linen Services Australia [Dandenong South-VIC]</t>
  </si>
  <si>
    <t>Swanbank Renewable Energy Facility [Swanbank-QLD]</t>
  </si>
  <si>
    <t>Tugun Closed Landfill [Tugun-QLD]</t>
  </si>
  <si>
    <t>CENTRAL COAST SAND QUARRY [Somersby-NSW]</t>
  </si>
  <si>
    <t>Casella Winery Yenda [Yenda-NSW]</t>
  </si>
  <si>
    <t>AXEDALE SANDS quarry [Axedale-VIC]</t>
  </si>
  <si>
    <t>Sunnyside Open Cut Coal Mine [Gunnedah-NSW]</t>
  </si>
  <si>
    <t>Bulwer Island [Pinkenba-QLD]</t>
  </si>
  <si>
    <t>Boral Terramungamine Quarry [Terramungamine-NSW]</t>
  </si>
  <si>
    <t>Angaston Power Station [Angaston-SA]</t>
  </si>
  <si>
    <t>Michell Pty Ltd [Salisbury South-SA]</t>
  </si>
  <si>
    <t>Royal Perth Hospital - Wellington Street [Perth-WA]</t>
  </si>
  <si>
    <t>Ixom - Chemicals, Chloralkali [Laverton North-VIC]</t>
  </si>
  <si>
    <t>Hanson East Guyong Quarry [East Guyong-NSW]</t>
  </si>
  <si>
    <t>Wonnerup Operations [Yalyalup-WA]</t>
  </si>
  <si>
    <t>Caloundra Landfill [Caloundra-QLD]</t>
  </si>
  <si>
    <t>Armadale Landfill and Recycling Facility [Hilbert-WA]</t>
  </si>
  <si>
    <t>Wyndham Vale [Wyndham Vale-VIC]</t>
  </si>
  <si>
    <t>Crawley Campus [Crawley-WA]</t>
  </si>
  <si>
    <t>Dundas Quarry [Hamilton-VIC]</t>
  </si>
  <si>
    <t>Seven Mile Quarry [Karramindie-WA]</t>
  </si>
  <si>
    <t>Melbourne Airport [Melbourne Airport-VIC]</t>
  </si>
  <si>
    <t>Hay Point Terminal [Hay Point-QLD]</t>
  </si>
  <si>
    <t>Clarence Colliery [Clarence-NSW]</t>
  </si>
  <si>
    <t>Qenos Alkathene and Alkatuff Plants [Matraville-NSW]</t>
  </si>
  <si>
    <t>Maslin Beach Quarry [Maslin Beach-SA]</t>
  </si>
  <si>
    <t>Orbost GP [Corringle-VIC]</t>
  </si>
  <si>
    <t>Boral Johns River Quarry [Johns River-NSW]</t>
  </si>
  <si>
    <t>Cosmo Howley Mine Site [Hayes Creek-NT]</t>
  </si>
  <si>
    <t>Cliffs Nickel Project [Sir Samuel-WA]</t>
  </si>
  <si>
    <t>Boral Shadforth (Orange) Quarry [Shadforth-NSW]</t>
  </si>
  <si>
    <t>Corio [Corio-VIC]</t>
  </si>
  <si>
    <t>LMS Energy - Seaford Heights [Seaford Heights-SA]</t>
  </si>
  <si>
    <t>Thomas Foods International Murray Bridge [Murray Bridge-SA]</t>
  </si>
  <si>
    <t>Wingfield 1 [Wingfield-SA]</t>
  </si>
  <si>
    <t>Golden Grove Quarry [Golden Grove-SA]</t>
  </si>
  <si>
    <t>Wyong Renewable Energy Facility [Jilliby-NSW]</t>
  </si>
  <si>
    <t>South Cardup Renewable Energy Facility [Whitby-WA]</t>
  </si>
  <si>
    <t>Western Junction [Western Junction-TAS]</t>
  </si>
  <si>
    <t>Port Lincoln Power Station [Boston-SA]</t>
  </si>
  <si>
    <t>BANZ, Manufacturing - Springhill [Port Kembla-NSW]</t>
  </si>
  <si>
    <t>Dubbo Quarry [Dubbo-NSW]</t>
  </si>
  <si>
    <t>Teven Quarry [Teven-NSW]</t>
  </si>
  <si>
    <t>Alfred Hospital Cogeneration Plant [Melbourne-VIC]</t>
  </si>
  <si>
    <t>Portland Landfill [Portland-VIC]</t>
  </si>
  <si>
    <t>EPPING RECYCLING [Epping-VIC]</t>
  </si>
  <si>
    <t>Warwick Limestone Mine and Processing Plant [Warwick-QLD]</t>
  </si>
  <si>
    <t>Nestle Foods [Tongala-VIC]</t>
  </si>
  <si>
    <t>Traralgon Landfill [Traralgon-VIC]</t>
  </si>
  <si>
    <t>Bremer Park [Bundamba-QLD]</t>
  </si>
  <si>
    <t>Hanson Hobart Quarry [Lindisfarne-TAS]</t>
  </si>
  <si>
    <t>Sancrox Quarry Wauchope [Wauchope-NSW]</t>
  </si>
  <si>
    <t>Ti Tree [Willowbank-QLD]</t>
  </si>
  <si>
    <t>Springmount Waste Management Facility [Mareeba-QLD]</t>
  </si>
  <si>
    <t>Sydney (Kingsford Smith) Airport [Mascot-NSW]</t>
  </si>
  <si>
    <t>Iluka - Tutunup South [Busselton-WA]</t>
  </si>
  <si>
    <t>Blackwood Underground Mine [Cornwall-TAS]</t>
  </si>
  <si>
    <t>The South Australian Brewing Co Pty Ltd (LION) [Thebarton-SA]</t>
  </si>
  <si>
    <t>Broken Hill Mineral Separation Plant [Broken Hill-NSW]</t>
  </si>
  <si>
    <t>Angel [Karratha-WA]</t>
  </si>
  <si>
    <t>Picton Plant [Picton-WA]</t>
  </si>
  <si>
    <t>Hanson Curramulka Quarry [Curramulka-SA]</t>
  </si>
  <si>
    <t>Lockwood Processing Plant [Lockwood-VIC]</t>
  </si>
  <si>
    <t>South Denison [Westgrove-QLD]</t>
  </si>
  <si>
    <t>Summer Hill Renewable Energy Facility [Wallsend-NSW]</t>
  </si>
  <si>
    <t>TARAC TANUNDA ROAD [Nuriootpa-SA]</t>
  </si>
  <si>
    <t>Hanson Diggers Rest Quarry [Melton-VIC]</t>
  </si>
  <si>
    <t>Bunbury Quarry [Gelorup-WA]</t>
  </si>
  <si>
    <t>Jandra Quarry [Possum Brush-NSW]</t>
  </si>
  <si>
    <t>Suntown Closed Landfill [Arundel-QLD]</t>
  </si>
  <si>
    <t>Ferogalv [Kewdale-WA]</t>
  </si>
  <si>
    <t>V &amp; V Walsh [Bunbury-WA]</t>
  </si>
  <si>
    <t>Caboolture Waste Management Facility [Caboolture-QLD]</t>
  </si>
  <si>
    <t>Cassini Nickel Mine [Widgiemooltha-WA]</t>
  </si>
  <si>
    <t>Cascade Brewery and Beverages [South Hobart-TAS]</t>
  </si>
  <si>
    <t>St Vincents Hospital Cogeneration Plant [Fitzroy-VIC]</t>
  </si>
  <si>
    <t>Nambour Landfill [Nambour-QLD]</t>
  </si>
  <si>
    <t>CCA Moorabbin [Moorabbin-VIC]</t>
  </si>
  <si>
    <t>BOLINDA ROAD LANDFILL [Campbellfield-VIC]</t>
  </si>
  <si>
    <t>Grange Avenue [Marsden Park-NSW]</t>
  </si>
  <si>
    <t>Tullamarine Airport [Tullamarine Airport-VIC]</t>
  </si>
  <si>
    <t>Fiona Stanley Hospital [Murdoch-WA]</t>
  </si>
  <si>
    <t>Pt Wilson [Point Wilson-VIC]</t>
  </si>
  <si>
    <t>Boral Asphalt Whinstanes [Eagle Farm-QLD]</t>
  </si>
  <si>
    <t>Impact Fertilisers [Derwent Park-TAS]</t>
  </si>
  <si>
    <t>Hanson Bunbury Quarry [North Boyanup-WA]</t>
  </si>
  <si>
    <t>MOAMA SANDS [Moama-NSW]</t>
  </si>
  <si>
    <t>Kings Canyon Power Station [Kings Canyon-NT]</t>
  </si>
  <si>
    <t>Dunmore Sand and Soil [Dunmore-NSW]</t>
  </si>
  <si>
    <t>Patho landfill [Patho-VIC]</t>
  </si>
  <si>
    <t>CALGA QUARRY [Calga-NSW]</t>
  </si>
  <si>
    <t>Arnott's Biscuits Limited [Marleston-SA]</t>
  </si>
  <si>
    <t>West Nowra Recycling Facility &amp; Landfill [Mondamia-NSW]</t>
  </si>
  <si>
    <t>Coca Cola Amatil Kewdale (Aust) P/L [Kewdale-WA]</t>
  </si>
  <si>
    <t>CAPITAL LINEN SERVICE [Canberra-ACT]</t>
  </si>
  <si>
    <t>Albany Quarry [Albany-WA]</t>
  </si>
  <si>
    <t>Colac quarry [Ondit -VIC]</t>
  </si>
  <si>
    <t>Mooloolah Sand Plant [Mooloolah-QLD]</t>
  </si>
  <si>
    <t>Rail Operations Port Hedland [Port Hedland-WA]</t>
  </si>
  <si>
    <t>Fero Group Queensland [Narangba-QLD]</t>
  </si>
  <si>
    <t>The University of Adelaide [Adelaide-SA]</t>
  </si>
  <si>
    <t>CLARINDA RECYCLING [Clarinda-VIC]</t>
  </si>
  <si>
    <t>NAWMA Renewable Energy Facility [Uleybury-SA]</t>
  </si>
  <si>
    <t>Albany Refuse Site [Mt Melville-WA]</t>
  </si>
  <si>
    <t>Moe Landfill [Newborough-VIC]</t>
  </si>
  <si>
    <t>Midfield Meat Group [Warrnambool-VIC]</t>
  </si>
  <si>
    <t>Royal Hobart Hospital [Hobart-TAS]</t>
  </si>
  <si>
    <t>Snuggery Power Station [Millicent-SA]</t>
  </si>
  <si>
    <t>Linley Valley Pork [Wundowie-WA]</t>
  </si>
  <si>
    <t>Heinz Wagga Wagga [Wagga Wagga-NSW]</t>
  </si>
  <si>
    <t>NAWMA [Uleybury-SA]</t>
  </si>
  <si>
    <t>FAWKNER CREMATORIUM AND MEMORIAL PARK [Fawkner-VIC]</t>
  </si>
  <si>
    <t>Taghleef Industries - Wodonga [Wodonga-VIC]</t>
  </si>
  <si>
    <t>North Bannister Resource Recovery Park [North Bannister-WA]</t>
  </si>
  <si>
    <t>Deep South [Kookynie-WA]</t>
  </si>
  <si>
    <t>Henty Gold Mine [Queenstown-TAS]</t>
  </si>
  <si>
    <t>Coca-Cola Amatil Northmead [Northmead-NSW]</t>
  </si>
  <si>
    <t>Ballarat Renewable Energy Facility [Smythesdale-VIC]</t>
  </si>
  <si>
    <t>Hanson Byford Quarry [Whitby-WA]</t>
  </si>
  <si>
    <t>VICTORIA WOOL PROCESSORS (AUST) PTY LTD [Laverton North-VIC]</t>
  </si>
  <si>
    <t>Copping Renewable Energy Facility [Copping-TAS]</t>
  </si>
  <si>
    <t>Stapylton Landfill [Stapylton-QLD]</t>
  </si>
  <si>
    <t>Yurralyi Maya Power Station [Maitland-WA]</t>
  </si>
  <si>
    <t>Polyfoam [Bridgewater-TAS]</t>
  </si>
  <si>
    <t>Bohle quarry [Bohle-QLD]</t>
  </si>
  <si>
    <t>Toowoomba Quarry [Toowoomba-QLD]</t>
  </si>
  <si>
    <t>Werribee Manor Quarry [Mambourin-VIC]</t>
  </si>
  <si>
    <t>Boral Currabubula Quarry [Currabubula-NSW]</t>
  </si>
  <si>
    <t>Townsville Port [Townsville-QLD]</t>
  </si>
  <si>
    <t>Yulara Power Station [Yulara-NT]</t>
  </si>
  <si>
    <t>St John of God Hospital Murdoch [Murdoch-WA]</t>
  </si>
  <si>
    <t>Corangamite Regional Landfill [Naroghid-VIC]</t>
  </si>
  <si>
    <t>Plantation Treated Timber Pty Ltd [Kalangadoo-SA]</t>
  </si>
  <si>
    <t>Western Australian Specialty Alloys [Canning Vale-WA]</t>
  </si>
  <si>
    <t>Western Coal Services [Blackman'S Flat-NSW]</t>
  </si>
  <si>
    <t>Bayrange TG Jung Quarry [Coffs Harbour-NSW]</t>
  </si>
  <si>
    <t>Red October Mine Site [Via Leonora-WA]</t>
  </si>
  <si>
    <t>Rheem Rydalmere [Rydalmere-NSW]</t>
  </si>
  <si>
    <t>Molong Quarry [Molong-NSW]</t>
  </si>
  <si>
    <t>Riddell Road Landfill [Sunbury-VIC]</t>
  </si>
  <si>
    <t>Launceston General Hospital [Launceston-TAS]</t>
  </si>
  <si>
    <t>Downer EDI Works Rosehill [Rosehill-NSW]</t>
  </si>
  <si>
    <t>Australian Textile Mills [Wangaratta-VIC]</t>
  </si>
  <si>
    <t>Tarac Distillery Griffith [Griffith-NSW]</t>
  </si>
  <si>
    <t>Banyo [Banyo-QLD]</t>
  </si>
  <si>
    <t>Launceston Quarry [Underwood-TAS]</t>
  </si>
  <si>
    <t>St John of God Hospital Subicao [Subiaco-WA]</t>
  </si>
  <si>
    <t>Lakes Creek Road Landfill [North Rockhampton-QLD]</t>
  </si>
  <si>
    <t>Drysdale Resource Recovery Centre and Landfill [Drysdale-VIC]</t>
  </si>
  <si>
    <t>Qantas Sydney [Mascot-NSW]</t>
  </si>
  <si>
    <t>Dakabin Waste Management Facility [Dakabin-QLD]</t>
  </si>
  <si>
    <t>Molendinar Closed Landfill [Molendinar-QLD]</t>
  </si>
  <si>
    <t>Hogan's Pocket Landfill [Eton-QLD]</t>
  </si>
  <si>
    <t>Heywood Quarry [Breakaway Creek-VIC]</t>
  </si>
  <si>
    <t>Jandabup [Jandabup-WA]</t>
  </si>
  <si>
    <t>Jamestrong Packaging Australia Pty. Ltd. Taree [Taree-NSW]</t>
  </si>
  <si>
    <t>Dandenong Hospital Cogeneration Plant [Dandenong-VIC]</t>
  </si>
  <si>
    <t>Geelong Hospital Cogeneration Plant [Geelong-VIC]</t>
  </si>
  <si>
    <t>Polyfoam [Dandenong South-VIC]</t>
  </si>
  <si>
    <t>Mica Creek Meter Station [Hilton-QLD]</t>
  </si>
  <si>
    <t>Riverina Feedlot [Yanco-NSW]</t>
  </si>
  <si>
    <t>Southern Region Waste Resource Authority [Mclaren Vale-SA]</t>
  </si>
  <si>
    <t>Kawana Sewage Treatment Plant [Warana-QLD]</t>
  </si>
  <si>
    <t>Lakes Entrance Landfill [Lakes Entrance-VIC]</t>
  </si>
  <si>
    <t>Reedy Creek [Burleigh Heads-QLD]</t>
  </si>
  <si>
    <t>Dunloe Sand [Tweed-NSW]</t>
  </si>
  <si>
    <t>Lytton Sand [Hemmant-QLD]</t>
  </si>
  <si>
    <t>Roseneath [Roseneath-QLD]</t>
  </si>
  <si>
    <t>Tynong quarry [Tynong-VIC]</t>
  </si>
  <si>
    <t>Caloundra [Caloundra-QLD]</t>
  </si>
  <si>
    <t>Tasmanian Advanced Minerals [Wynyard-TAS]</t>
  </si>
  <si>
    <t>CQMS Castings [Maryborough-QLD]</t>
  </si>
  <si>
    <t>Spring Gully [Durham Downs-QLD]</t>
  </si>
  <si>
    <t>Henderson Waste Recovery Park [Henderson-WA]</t>
  </si>
  <si>
    <t>Drysdale Renewable Energy Facility [Drysdale-VIC]</t>
  </si>
  <si>
    <t>Barron Sands [Lake Placid-QLD]</t>
  </si>
  <si>
    <t>Iona Gas [Port Campbell-VIC]</t>
  </si>
  <si>
    <t>Carole Park [Carole Park-QLD]</t>
  </si>
  <si>
    <t>Milne Feeds [Welshpool-WA]</t>
  </si>
  <si>
    <t>Enviroguard Erskine Park Landfill [Erskine Park-NSW]</t>
  </si>
  <si>
    <t>Toowoomba Waste Management Centre [Toowoomba-QLD]</t>
  </si>
  <si>
    <t>Remount Renewable Energy Facility [Mowbray-TAS]</t>
  </si>
  <si>
    <t>Kitchens of Sara Lee [Lisarow-NSW]</t>
  </si>
  <si>
    <t>City of Rockingham Millar Road Landfill Facility [Baldivis-WA]</t>
  </si>
  <si>
    <t>North Denison [Rolleston -QLD]</t>
  </si>
  <si>
    <t>Roy Hill Rail Terminal Yard [South Hedland-WA]</t>
  </si>
  <si>
    <t>Shoal Bay Renewable Energy Facility [Karama-NT]</t>
  </si>
  <si>
    <t>Lonsdale Power Station [Lonsdale-SA]</t>
  </si>
  <si>
    <t>Boag &amp; Son Brewing Ltd. (Lion) [Launceston-TAS]</t>
  </si>
  <si>
    <t>Echuca Regional Health [Echuca-VIC]</t>
  </si>
  <si>
    <t>Marda Gold Project [Mount Jackson-WA]</t>
  </si>
  <si>
    <t>Offshore Operations [Borroloola-NT]</t>
  </si>
  <si>
    <t>Parkeston Power Station [Parkeston-WA]</t>
  </si>
  <si>
    <t>Wallumbilla Terminal [Wallumbilla-QLD]</t>
  </si>
  <si>
    <t>Barcaldine Power Station [Barcaldine-QLD]</t>
  </si>
  <si>
    <t>Sanitarium The Health Food Company - Moorooka [Moorooka-QLD]</t>
  </si>
  <si>
    <t>Bairnsdale Regional Landfill [Bairnsdale-VIC]</t>
  </si>
  <si>
    <t>Lincoln Causeway Quarry [Wodonga-VIC]</t>
  </si>
  <si>
    <t>PNQ Innisfail Quarry [Innisfail-QLD]</t>
  </si>
  <si>
    <t>Pax Australia [Ingleburn-NSW]</t>
  </si>
  <si>
    <t>Nolan Meats Gympie [Gympie-QLD]</t>
  </si>
  <si>
    <t>McRobies Gully Waste Management Centre [South Hobart-TAS]</t>
  </si>
  <si>
    <t>Beston Pure Foods Murray Bridge [Murray Bridge-SA]</t>
  </si>
  <si>
    <t>Perenjori Rail Siding [Shire Of Perenjori-WA]</t>
  </si>
  <si>
    <t>Teys Australia Condamine Feedlot [Condamine-QLD]</t>
  </si>
  <si>
    <t>Birkdale Waste Transfer Station [Birkdale-QLD]</t>
  </si>
  <si>
    <t>Pfizer (Perth) Pty Ltd [Bentley-WA]</t>
  </si>
  <si>
    <t>BOC Gases Port Kembla [Cringila-NSW]</t>
  </si>
  <si>
    <t>Baillie Henderson Hospital [Toowoomba-QLD]</t>
  </si>
  <si>
    <t>Toowoomba Hospital [Toowoomba-QLD]</t>
  </si>
  <si>
    <t>Somerton [Somerton-VIC]</t>
  </si>
  <si>
    <t>Holcim Signature Sand Quarry [Mundarlo-NSW]</t>
  </si>
  <si>
    <t>Longford Compressor Station [Longford-VIC]</t>
  </si>
  <si>
    <t>Groundwater Treatment Plant [Matraville-NSW]</t>
  </si>
  <si>
    <t>Boral Macksville Quarry [Macksville-NSW]</t>
  </si>
  <si>
    <t>Brimbank [Deer Park-VIC]</t>
  </si>
  <si>
    <t>FBT Transwest Pty Ltd [Tottenham-VIC]</t>
  </si>
  <si>
    <t>Valley Power Limited [Traralgon-VIC]</t>
  </si>
  <si>
    <t>Southern Waste Solutions [Copping-TAS]</t>
  </si>
  <si>
    <t>HYLAND HIGHWAY LANDFILL [Loy Yang-VIC]</t>
  </si>
  <si>
    <t>Caroona Feedlot [Quirindi-NSW]</t>
  </si>
  <si>
    <t>POLYFOAM (BRISBANE) PTY LTD [Darra-QLD]</t>
  </si>
  <si>
    <t>Polyfoam (Sydney) Pty Ltd [Moorebank-NSW]</t>
  </si>
  <si>
    <t>King Edward Memorial Hospital [Subiaco-WA]</t>
  </si>
  <si>
    <t>ISIS CENTRAL SUGAR MILL CO LTD [Isis Central Mill-QLD]</t>
  </si>
  <si>
    <t>Angaston Extrusion Plant [Angaston-SA]</t>
  </si>
  <si>
    <t>Mannering Colliery [Mannering Park-NSW]</t>
  </si>
  <si>
    <t>Meneghello Galvanising Pty Ltd [Landsdale-WA]</t>
  </si>
  <si>
    <t>FoodPartners / Head Office [Dinmore-QLD]</t>
  </si>
  <si>
    <t>Nickel West Kambalda Concentrator [Kambalda East-WA]</t>
  </si>
  <si>
    <t>Gingin [Lennard Brook-WA]</t>
  </si>
  <si>
    <t>Darwin Liquefied Natural Gas Plant [Wickham -NT]</t>
  </si>
  <si>
    <t>Cosgrove Renewable Energy Facility [Cosgrove-VIC]</t>
  </si>
  <si>
    <t>Awaba Renewable Energy Facility [Awaba-NSW]</t>
  </si>
  <si>
    <t>Little World Beverages - Geelong [Geelong South -VIC]</t>
  </si>
  <si>
    <t>Yinnar [Yinnar-VIC]</t>
  </si>
  <si>
    <t>Albury Renewable Energy Facility [Hamilton Valley-NSW]</t>
  </si>
  <si>
    <t>AIRLY MINE [Capertee-NSW]</t>
  </si>
  <si>
    <t>Geelong Distribution Centre [Corio-VIC]</t>
  </si>
  <si>
    <t>Sarina Landfill [Sarina-QLD]</t>
  </si>
  <si>
    <t>Myuna Colliery [Wangi Wangi-NSW]</t>
  </si>
  <si>
    <t>CAPRAL LIMITED [Campbellfield-VIC]</t>
  </si>
  <si>
    <t>Hanson Mt Barker Quarry [Kendenup-WA]</t>
  </si>
  <si>
    <t>Pental Limited [Shepparton-VIC]</t>
  </si>
  <si>
    <t>Stuart [Stuart-QLD]</t>
  </si>
  <si>
    <t>Western Energy Kwinana Swift Power Station [Kwinana Beach-WA]</t>
  </si>
  <si>
    <t>Taylors Rd Landfill [Dandenong South-VIC]</t>
  </si>
  <si>
    <t>Three Springs Talc Operations [Three Springs-WA]</t>
  </si>
  <si>
    <t>Otway [Waarre-VIC]</t>
  </si>
  <si>
    <t>Bli Bli [Bli Bli-QLD]</t>
  </si>
  <si>
    <t>Ensign Services [Northcote-VIC]</t>
  </si>
  <si>
    <t>Kemerton Power Station [Wellesley-WA]</t>
  </si>
  <si>
    <t>Preston Beach [Preston Beach-WA]</t>
  </si>
  <si>
    <t>WAGGA WAGGA QUARRY [Moorong-NSW]</t>
  </si>
  <si>
    <t>Suntown [Arundel-QLD]</t>
  </si>
  <si>
    <t>Blakebrook Quarry [Blakebrook-NSW]</t>
  </si>
  <si>
    <t>Laverton Bitumen Depot [Laverton North-VIC]</t>
  </si>
  <si>
    <t>Solomon Power Station [Tom Price-WA]</t>
  </si>
  <si>
    <t>Meru Waste Disposal Facility [Narngulu-WA]</t>
  </si>
  <si>
    <t>Capral Limited - Canning Vale [Canning Vale-WA]</t>
  </si>
  <si>
    <t>Wollert Compressor Station [Wollert-VIC]</t>
  </si>
  <si>
    <t>Brownes Foods Operations â€“ Brunswick Junction [Brunswick Junction-WA]</t>
  </si>
  <si>
    <t>Alex Fraser Group Nudgee Recylcing [Nudgee Beach-QLD]</t>
  </si>
  <si>
    <t>Koonwarra Landfill (New) [Leongatha South-VIC]</t>
  </si>
  <si>
    <t>Daandine Operations [(Via) Dalby-QLD]</t>
  </si>
  <si>
    <t>Boral Grafton Quarry [Grafton-NSW]</t>
  </si>
  <si>
    <t>Dulverton Regional Waste Management landfill [Dulverton-TAS]</t>
  </si>
  <si>
    <t>Esso - Long Island Point [Hastings-VIC]</t>
  </si>
  <si>
    <t>Rowland Flat Quarry [Rowland Flat-SA]</t>
  </si>
  <si>
    <t>Geraldton Quarry [Greenough-WA]</t>
  </si>
  <si>
    <t>Alex Fraser Group Archerfield Recycling [Archerfield-QLD]</t>
  </si>
  <si>
    <t>Bandag Manufacturing Pty Limited [Wacol-QLD]</t>
  </si>
  <si>
    <t>New Laverton North site [Laverton North-VIC]</t>
  </si>
  <si>
    <t>MITCHELL LANDFILL [Seymour-VIC]</t>
  </si>
  <si>
    <t>Mornington Renewable Energy Facility [Rye-VIC]</t>
  </si>
  <si>
    <t>Warwick Central Waste Facility [Warwick-QLD]</t>
  </si>
  <si>
    <t>Mandalong Mine [Mandalong-NSW]</t>
  </si>
  <si>
    <t>Moranbah Operations [Moranbah-QLD]</t>
  </si>
  <si>
    <t>Bunya Waste Management Facility [Bunya-QLD]</t>
  </si>
  <si>
    <t>Mandalay Resources Costerfield Operations [Costerfield-VIC]</t>
  </si>
  <si>
    <t>Ballarat Project [Mt Clear-VIC]</t>
  </si>
  <si>
    <t>YALLOURN NORTH LANDFILL [Yallourn North-VIC]</t>
  </si>
  <si>
    <t>Waite Campus, Urrbrae [Urrbrae-SA]</t>
  </si>
  <si>
    <t>Telfer Nifty Pipelines 2 (Telfer) [Telfer-WA]</t>
  </si>
  <si>
    <t>Cannington Yurbi Rail [Cloncurry-QLD]</t>
  </si>
  <si>
    <t>Wattle Glen [Redbank Plains-QLD]</t>
  </si>
  <si>
    <t>HEXION PTY LTD [Murarrie-QLD]</t>
  </si>
  <si>
    <t>Capral Limited [Penrith-NSW]</t>
  </si>
  <si>
    <t>Mango Yard [Port Hedland-WA]</t>
  </si>
  <si>
    <t>Bendigo Renewable Energy Facility [Eaglehawk, Bendigo-VIC]</t>
  </si>
  <si>
    <t>Whitwood Renewable Energy Facility [New Chum-QLD]</t>
  </si>
  <si>
    <t>Birkdale Renewable Energy Facility [Birkdale-QLD]</t>
  </si>
  <si>
    <t>Production St Smallgoods Wacol [Wacol-QLD]</t>
  </si>
  <si>
    <t>Cobram Landfill [Cobram-VIC]</t>
  </si>
  <si>
    <t>Klein Point Mine [Wool Bay-SA]</t>
  </si>
  <si>
    <t>Mareeba Sands [Mareeba-QLD]</t>
  </si>
  <si>
    <t>Sellicks Hill Quarry [Sellicks Hill-SA]</t>
  </si>
  <si>
    <t>Alice Springs Town Council Landfill [Alice Springs-NT]</t>
  </si>
  <si>
    <t>Noosa [Doonan-QLD]</t>
  </si>
  <si>
    <t>South Hedland Landfill [South Hedland-WA]</t>
  </si>
  <si>
    <t>Impact Fertilisers Kooragang Island [Kooragang Island-NSW]</t>
  </si>
  <si>
    <t>Wallumbilla LPG Plant [Wallumbilla-QLD]</t>
  </si>
  <si>
    <t>Penrice Quarry &amp; Mineral [Angaston-SA]</t>
  </si>
  <si>
    <t>Norco Milk Labrador [Labrador-QLD]</t>
  </si>
  <si>
    <t>Tannymorel Landfill [Tannymorel-QLD]</t>
  </si>
  <si>
    <t>MUGGA LANE LANDFILL [Canberra-ACT]</t>
  </si>
  <si>
    <t>LMS Flare Blaxland [Blaxland-NSW]</t>
  </si>
  <si>
    <t>LMS Flare Maitland [East Maitland-NSW]</t>
  </si>
  <si>
    <t>Kalamia Mill [Ayr-QLD]</t>
  </si>
  <si>
    <t>Mildura Landfill [Mildura-VIC]</t>
  </si>
  <si>
    <t>Coolum Landfill Cell 1 [Yandina Creek-QLD]</t>
  </si>
  <si>
    <t>Talinga [Condamine South-QLD]</t>
  </si>
  <si>
    <t>South Hedland Power Station [Boodarie-WA]</t>
  </si>
  <si>
    <t>Nambour [Nambour-QLD]</t>
  </si>
  <si>
    <t>Gladstone Quarry [Yarwun-QLD]</t>
  </si>
  <si>
    <t>Mount Barker Waste Management Facility [Mount Barker-WA]</t>
  </si>
  <si>
    <t>Lidsdale Coal Loading Facility [Wallerwang-NSW]</t>
  </si>
  <si>
    <t>Allora Landfill [Allora-QLD]</t>
  </si>
  <si>
    <t>Paganoni [Karnup-WA]</t>
  </si>
  <si>
    <t>Dunsborough Waste Facility [Naturaliste-WA]</t>
  </si>
  <si>
    <t>Inkerman Mill [Home Hill-QLD]</t>
  </si>
  <si>
    <t>Boral Asphalt Enfield [Greenacre-NSW]</t>
  </si>
  <si>
    <t>Pluto Onshore Gas Treatment Plant [Burrup-WA]</t>
  </si>
  <si>
    <t>SCP, Kalgoorlie South Delivery/Meter Station [Feysville-WA]</t>
  </si>
  <si>
    <t>GGT, Murrin Murrin Delivery/Meter Station [Laverton-WA]</t>
  </si>
  <si>
    <t>Atlas Renewable Energy Facility [Mirrabooka-WA]</t>
  </si>
  <si>
    <t>Stanthorpe Refuse Site [Stanthorpe-QLD]</t>
  </si>
  <si>
    <t>Stanley Road Waste Management Facility [Australind-WA]</t>
  </si>
  <si>
    <t>SCP, Kambalda Delivery/Meter Station [Kambalda East-WA]</t>
  </si>
  <si>
    <t>Geelong Port [North Geelong-VIC]</t>
  </si>
  <si>
    <t>Mt Cordelia Quarry [Mount Cordelia-QLD]</t>
  </si>
  <si>
    <t>Nerimbera quarry [Nerimbera-QLD]</t>
  </si>
  <si>
    <t>Tuncurry Sand [Tuncurry-NSW]</t>
  </si>
  <si>
    <t>Impact Fertilisers Portland [Portland-VIC]</t>
  </si>
  <si>
    <t>Tipton Operations [(Via) Dalby-QLD]</t>
  </si>
  <si>
    <t>Calder Sand Quarry [Calder-TAS]</t>
  </si>
  <si>
    <t>Fingal Washery [Fingal-TAS]</t>
  </si>
  <si>
    <t>Impact Fertilisers Brisbane [Pinkenba-QLD]</t>
  </si>
  <si>
    <t>Kincumber Sewage Treatment Plant [Kincumber-NSW]</t>
  </si>
  <si>
    <t>Gargett Landfill [Gargett-QLD]</t>
  </si>
  <si>
    <t>Proserpine Mill [Proserpine-QLD]</t>
  </si>
  <si>
    <t>Lytton Quarry [Hemmant-QLD]</t>
  </si>
  <si>
    <t>Stapylton [Stapylton-QLD]</t>
  </si>
  <si>
    <t>Mount Thorley Coal Loader Operations [Mount Thorley Via Singleton-NSW]</t>
  </si>
  <si>
    <t>Eaglehawk Landfill [Eaglehawk-VIC]</t>
  </si>
  <si>
    <t>Seven Point Pork [Port Wakefield-SA]</t>
  </si>
  <si>
    <t>Caboolture Asphalt Plant [Caboolture-QLD]</t>
  </si>
  <si>
    <t>GGT, Leinster Terminal Delivery/Meter Station [Leinster-WA]</t>
  </si>
  <si>
    <t>Old Quarry Road Landfill Facility [Northam-WA]</t>
  </si>
  <si>
    <t>Bingera Mill [South Kolan-QLD]</t>
  </si>
  <si>
    <t>Reedy Creek Landfill [Reedy Creek-QLD]</t>
  </si>
  <si>
    <t>Gosnells [Gosnells-WA]</t>
  </si>
  <si>
    <t>Somerton plant [Somerton-VIC]</t>
  </si>
  <si>
    <t>Maroochydore Sewage Treatment Plant [Maroochydore-QLD]</t>
  </si>
  <si>
    <t>Downer EDI Works Bathurst [Bathurst-NSW]</t>
  </si>
  <si>
    <t>Rivalea (Australia) - Corowa [Corowa-NSW]</t>
  </si>
  <si>
    <t>Impact Fertilisers Port Adelaide (Gillman) [Gillman-SA]</t>
  </si>
  <si>
    <t>Whyalla [Whyalla-SA]</t>
  </si>
  <si>
    <t>Invicta Mill [Giru-QLD]</t>
  </si>
  <si>
    <t>Pioneer Mill [Brandon-QLD]</t>
  </si>
  <si>
    <t>Wylie Bay Waste Management Facility [Bandy Creek-WA]</t>
  </si>
  <si>
    <t>Carisbrook Landfill [Carisbrook-VIC]</t>
  </si>
  <si>
    <t>Davis Road Recycling &amp; Waste Management Facility [Forest Grove-WA]</t>
  </si>
  <si>
    <t>Bing Bong Operations [Borroloola-NT]</t>
  </si>
  <si>
    <t>Tharbogang Landfill [Tharbogang, Griffith-NSW]</t>
  </si>
  <si>
    <t>Dalveen Landfill [Dalveen-QLD]</t>
  </si>
  <si>
    <t>Asphaltech Pty Ltd [Malaga-WA]</t>
  </si>
  <si>
    <t>Mount Isa [Mount Isa-QLD]</t>
  </si>
  <si>
    <t>Rockhampton Asphalt [Rockhampton-QLD]</t>
  </si>
  <si>
    <t>7 Mile Waste Facility [Karratha-WA]</t>
  </si>
  <si>
    <t>COMGROUP SUPPLIES PTY LTD [Carole Park-QLD]</t>
  </si>
  <si>
    <t>TWEED SANDS [Cudgen-NSW]</t>
  </si>
  <si>
    <t>SDI LIMITED [Bayswater-VIC]</t>
  </si>
  <si>
    <t>Ipswich Asphalt [Swanbank-QLD]</t>
  </si>
  <si>
    <t>Greenham Gippsland [Moe-VIC]</t>
  </si>
  <si>
    <t>Thomas Foods International Lobethal [Lobethal-SA]</t>
  </si>
  <si>
    <t>Roma North Compressor Station (formerly Eos) [Mooga-QLD]</t>
  </si>
  <si>
    <t>Shire of Broome Landfill Facility [Waterbank-WA]</t>
  </si>
  <si>
    <t>Beharra Springs [Dongara-WA]</t>
  </si>
  <si>
    <t>Luv-a-Duck Processing, Nhill [Nhill-VIC]</t>
  </si>
  <si>
    <t>Southern Waste Resourceco [Mclaren Vale-SA]</t>
  </si>
  <si>
    <t>Prairie [Prairie-VIC]</t>
  </si>
  <si>
    <t>Leinster Power Station [Leinster-WA]</t>
  </si>
  <si>
    <t>Victoria Mill [Ingham-QLD]</t>
  </si>
  <si>
    <t>Union Reef Gold Mine [Pine Creek-NT]</t>
  </si>
  <si>
    <t>Katherine Power Station [Katherine-NT]</t>
  </si>
  <si>
    <t>Collie Waste Facility Site [Collie-WA]</t>
  </si>
  <si>
    <t>Channel Island Power Station [Darwin-NT]</t>
  </si>
  <si>
    <t>Springvale Colliery [Lidsdale-NSW]</t>
  </si>
  <si>
    <t>Denyer Rd Landfill [Kerang-VIC]</t>
  </si>
  <si>
    <t>Nudgee Rd Hardfill Site [Nudgee-QLD]</t>
  </si>
  <si>
    <t>Bridgetown Waste Management Site [Bridgetown-WA]</t>
  </si>
  <si>
    <t>Coolum Landfill Cell 2 [Yandina Creek-QLD]</t>
  </si>
  <si>
    <t>Newmont Bunbury Port [Bunbury-WA]</t>
  </si>
  <si>
    <t>Opal Creek [Cecil Plains-QLD]</t>
  </si>
  <si>
    <t>Derby Waste Management Facility [Derby-WA]</t>
  </si>
  <si>
    <t>Impact Fertilisers Townsville [Bohle-QLD]</t>
  </si>
  <si>
    <t>Graincorp Oilseeds Pty Ltd [Pinjarra-WA]</t>
  </si>
  <si>
    <t>Katherine Waste Transfer Station [Katherine-NT]</t>
  </si>
  <si>
    <t>Manjimup Recycling and Refuse Centre [Manjimup-WA]</t>
  </si>
  <si>
    <t>Curtis Island GLNG Plant [Curtis Island-QLD]</t>
  </si>
  <si>
    <t>Wonga Point Outfall - Bateau Bay Sewage Treatment Plant [Bateau Bay-NSW]</t>
  </si>
  <si>
    <t>PGP - Caversham Meter Station [Caversham-WA]</t>
  </si>
  <si>
    <t>Kununurra Waste Disposal Site [Kununurra-WA]</t>
  </si>
  <si>
    <t>Mt Keith Power Station [Leinster-WA]</t>
  </si>
  <si>
    <t>Shale Road Landfill [Whitby-WA]</t>
  </si>
  <si>
    <t>Tynong Quarry [Tynong-VIC]</t>
  </si>
  <si>
    <t>Impact Fertilisers Port Lincoln [Port Lincoln-SA]</t>
  </si>
  <si>
    <t>Impact Kadina [Jerusalem-SA]</t>
  </si>
  <si>
    <t>Kleenheat Gas, Kwinana Production Facility [Kwinana-WA]</t>
  </si>
  <si>
    <t>Blackmores Braeside [Braeside-VIC]</t>
  </si>
  <si>
    <t>Richardson Road Landfill Site [Harvey-WA]</t>
  </si>
  <si>
    <t>Fitzroy Crossing Waste Management Facility [King Leopold Ranges-WA]</t>
  </si>
  <si>
    <t>PGP - Kwinana Supply System (KSS) Meter Station [Kwinana Beach-WA]</t>
  </si>
  <si>
    <t>GGT, Gwalia Delivery/Meter Station [Leonora-WA]</t>
  </si>
  <si>
    <t>Norah Head Outfall - Toukley Sewage Treatment Plant [Noraville-NSW]</t>
  </si>
  <si>
    <t>Leyburn Landfill [Leyburn-QLD]</t>
  </si>
  <si>
    <t>Macknade Mill [Macknade-QLD]</t>
  </si>
  <si>
    <t>Narrogin Waste Management Facility [Narrogin-WA]</t>
  </si>
  <si>
    <t>Cooljarloo [Cataby-WA]</t>
  </si>
  <si>
    <t>Esperance Power Station [Esperance-WA]</t>
  </si>
  <si>
    <t>Windell Refuse Site, Newman [Newman-WA]</t>
  </si>
  <si>
    <t>Coolum Landfill Cell 3 [Yandina Creek-QLD]</t>
  </si>
  <si>
    <t>Dry Creek Gas Power Station [Dry Creek-SA]</t>
  </si>
  <si>
    <t>Condabri [Miles-QLD]</t>
  </si>
  <si>
    <t>Donnybrook Waste Management Facility [Paynedale-WA]</t>
  </si>
  <si>
    <t>Cane River Quarry [Ashburton-WA]</t>
  </si>
  <si>
    <t>Singleton Beef Processing Facility [Whittingham-NSW]</t>
  </si>
  <si>
    <t>KILMANY LANDFILL [Kilmany-VIC]</t>
  </si>
  <si>
    <t>GGT, Mt Keith Delivery/Meter Station [Wiluna-WA]</t>
  </si>
  <si>
    <t>Mintaro Power Station [Stanley-SA]</t>
  </si>
  <si>
    <t>Kambalda Power Station [Kambalda-WA]</t>
  </si>
  <si>
    <t>West Gippsland Heathcare Group [Warragul-VIC]</t>
  </si>
  <si>
    <t>GGT, Jaguar Delivery/Meter Station [Leonora-WA]</t>
  </si>
  <si>
    <t>Bowser Landfill [Bowser-VIC]</t>
  </si>
  <si>
    <t>New Chum Landfill [New Chum-QLD]</t>
  </si>
  <si>
    <t>COSGROVE LANDFILL [Cosgrove-VIC]</t>
  </si>
  <si>
    <t>Grantville Landfill [Grantville-VIC]</t>
  </si>
  <si>
    <t>Impact Fertilisers Mackay [Mackay-QLD]</t>
  </si>
  <si>
    <t>Muchea Landfill and Recycling Centre [Lower Chittering-WA]</t>
  </si>
  <si>
    <t>Chandler Rd Landfill Site [Merredin-WA]</t>
  </si>
  <si>
    <t>Southern Pacific Sands [Ningi-QLD]</t>
  </si>
  <si>
    <t>PGP - Chandala Meter Station [Yanchep-WA]</t>
  </si>
  <si>
    <t>North Stradbroke Island Waste Handling Facility [Amity Point-QLD]</t>
  </si>
  <si>
    <t>Curtis Island LNG Plant [Curtis Island-QLD]</t>
  </si>
  <si>
    <t>BORDERTOWN [Bordertown-SA]</t>
  </si>
  <si>
    <t>Western Recycle [Brooklyn-VIC]</t>
  </si>
  <si>
    <t>Peat [Southshire-QLD]</t>
  </si>
  <si>
    <t>Telfer Nifty Pipelines (Nifty) [Telfer-WA]</t>
  </si>
  <si>
    <t>Pelican Point Power Station [Outer Harbor-SA]</t>
  </si>
  <si>
    <t>Kalgoorlie Power Station [Feysville-WA]</t>
  </si>
  <si>
    <t>City Links [Carrara-QLD]</t>
  </si>
  <si>
    <t>DOW CHEMICAL (AUSTRALIA) PTY LTD [Altona-VIC]</t>
  </si>
  <si>
    <t>Buderim Landfill Cell 3 [Buderim-QLD]</t>
  </si>
  <si>
    <t>Strathane [Ellangown-QLD]</t>
  </si>
  <si>
    <t>Monroe Springs Alexandria [Alexandria-NSW]</t>
  </si>
  <si>
    <t>Blacktip Onshore Gas Plant [Wadeye-NT]</t>
  </si>
  <si>
    <t>"Scotia" [Wandoan-QLD]</t>
  </si>
  <si>
    <t>Cliff Head and Arrowsmith Plant [Dongara-WA]</t>
  </si>
  <si>
    <t>Particulate Matter 2.5 um</t>
  </si>
  <si>
    <t>Farleigh Sugar Mill [Farleigh-QLD]</t>
  </si>
  <si>
    <t>Savage River Mine [Savage River-TAS]</t>
  </si>
  <si>
    <t>Marian Sugar Mill [Marian-QLD]</t>
  </si>
  <si>
    <t>South Johnstone Mill [South Johnstone-QLD]</t>
  </si>
  <si>
    <t>Meridian Seam Gas [Kianga-QLD]</t>
  </si>
  <si>
    <t>Mortlake Power Station [Mortlake-VIC]</t>
  </si>
  <si>
    <t>Weddell Power Station [Wickham-NT]</t>
  </si>
  <si>
    <t>Scotchy Pocket Quarry [Scotchy Pocket-QLD]</t>
  </si>
  <si>
    <t>THE MULGRAVE CENTRAL MILL CO LTD [Gordonvale-QLD]</t>
  </si>
  <si>
    <t>Ngujima-Yin [Exmouth-WA]</t>
  </si>
  <si>
    <t>Cape Flattery Silica Mines [Cooktown-QLD]</t>
  </si>
  <si>
    <t>Christmas Island Power Station [Christmas Island-WA]</t>
  </si>
  <si>
    <t>Wingham Beef Exports Pty Ltd [Wingham-NSW]</t>
  </si>
  <si>
    <t>Ningaloo Vision [Exmouth-WA]</t>
  </si>
  <si>
    <t>MMG - Karumba Port [Karumba-QLD]</t>
  </si>
  <si>
    <t>Port of Bell Bay [Bell Bay-TAS]</t>
  </si>
  <si>
    <t>Growler [Cooper Basin Via Moomba-SA]</t>
  </si>
  <si>
    <t>Callawonga Oilfield [Port Augusta-SA]</t>
  </si>
  <si>
    <t>Australian Tartaric Products [Colignan-VIC]</t>
  </si>
  <si>
    <t>TT-Line Devonport [Devonport-TAS]</t>
  </si>
  <si>
    <t>TT-Line Port Melbourne [Port Melbourne-VIC]</t>
  </si>
  <si>
    <t>Flinders Adelaide Container Terminal [Outer Harbor-SA]</t>
  </si>
  <si>
    <t>Southern Ports - Esperance [Esperance-WA]</t>
  </si>
  <si>
    <t>Meekatharra Town Powerstation [Meekatharra-WA]</t>
  </si>
  <si>
    <t>Stunstail Oilfield [Via Port Augusta-SA]</t>
  </si>
  <si>
    <t>Port of Hobart [Hobart-TAS]</t>
  </si>
  <si>
    <t>Cook [Bulloo Shire-QLD]</t>
  </si>
  <si>
    <t>Newgen Neerabup Partnership [Neerabup-WA]</t>
  </si>
  <si>
    <t>Karara Export Terminal [West End-WA]</t>
  </si>
  <si>
    <t>Bunbury Shipping Terminal [Bunbury-WA]</t>
  </si>
  <si>
    <t>WAMMCO International [Katanning-WA]</t>
  </si>
  <si>
    <t>Karratha Power Station [Karratha-WA]</t>
  </si>
  <si>
    <t>Combabula &amp; Reedy Creek [Yuleba North-QLD]</t>
  </si>
  <si>
    <t>Worsley Alumina Port [Bunbury-WA]</t>
  </si>
  <si>
    <t>SUEZ Welshpool Resource Recovery Park [Welshpool-WA]</t>
  </si>
  <si>
    <t>Calcium Quarry [Calcium-QLD]</t>
  </si>
  <si>
    <t>Central Norseman Gold Project [Norseman-WA]</t>
  </si>
  <si>
    <t>C3 Portland [Portland-VIC]</t>
  </si>
  <si>
    <t>Port of Burnie [Burnie-TAS]</t>
  </si>
  <si>
    <t>Hanson Oilfield [Port Augusta-SA]</t>
  </si>
  <si>
    <t>CBH Resources- Rasp Mine [Broken Hill -NSW]</t>
  </si>
  <si>
    <t>Lake Macleod Operations [Carnarvon-WA]</t>
  </si>
  <si>
    <t>KEVIN MINE [Penong-SA]</t>
  </si>
  <si>
    <t>SUEZ Bibra Lake Resource Recovery Park [Bibra Lake-WA]</t>
  </si>
  <si>
    <t>Kulwin Mineral Sands Mine [Ouyen-VIC]</t>
  </si>
  <si>
    <t>SEI Qenos Cogeneration [Altona -VIC]</t>
  </si>
  <si>
    <t>Hopetoun Wind Diesel Power Station [Hopetoun-WA]</t>
  </si>
  <si>
    <t>Worrior [Cooper Basin Via Moomba-SA]</t>
  </si>
  <si>
    <t>Cue Town Powerstation [Cue-WA]</t>
  </si>
  <si>
    <t>QUARANTINE POWER STATION [Port Adelaide-SA]</t>
  </si>
  <si>
    <t>Tarbat [Quilpie Shire-QLD]</t>
  </si>
  <si>
    <t>Merrimelia Oil [Leigh Creek-SA]</t>
  </si>
  <si>
    <t>Boulia [Boulia-QLD]</t>
  </si>
  <si>
    <t>West Island Power Station [Cocos (Keeling) Island-WA]</t>
  </si>
  <si>
    <t>AGL Somerton Power Station [Somerton-VIC]</t>
  </si>
  <si>
    <t>Horizon Power Denham Power Station [Denham-WA]</t>
  </si>
  <si>
    <t>ContiTech Australia [Bayswater-VIC]</t>
  </si>
  <si>
    <t>Palm Island [Palm Island-QLD]</t>
  </si>
  <si>
    <t>Chiton Oilfield [Port Augusta-SA]</t>
  </si>
  <si>
    <t>Maningrida Community Power Station [Maningrida-NT]</t>
  </si>
  <si>
    <t>Bracalba Quarry [Bracalba-QLD]</t>
  </si>
  <si>
    <t>Home Island Power Station [Cocos(Keeling) Island-WA]</t>
  </si>
  <si>
    <t>East End Mine [Mount Larcom-QLD]</t>
  </si>
  <si>
    <t>Coral Bay Wind Diesel Power Station [Coral Bay-WA]</t>
  </si>
  <si>
    <t>WA Bluemetal Whitby Quarry [Whitby-WA]</t>
  </si>
  <si>
    <t>Rangers Valley Feedlot [Glen Innes-NSW]</t>
  </si>
  <si>
    <t>Milikapiti Community Power Station [Pularumpi-NT]</t>
  </si>
  <si>
    <t>Pirlangimpi Community Power Station [Pularumpi-NT]</t>
  </si>
  <si>
    <t>Wiluna Town Powerstation [Wiluna-WA]</t>
  </si>
  <si>
    <t>Kubin Island [Kubin Village-QLD]</t>
  </si>
  <si>
    <t>"Watson" [Thargomindah-QLD]</t>
  </si>
  <si>
    <t>Ecogen Power Station [Morwell-VIC]</t>
  </si>
  <si>
    <t>Kalumburu Power Station [Kalumburu-WA]</t>
  </si>
  <si>
    <t>Iron Knob Mine [Iron Knob-SA]</t>
  </si>
  <si>
    <t>Burketown [Burketown-QLD]</t>
  </si>
  <si>
    <t>Harpoono [Cooper Basin Via Moomba-SA]</t>
  </si>
  <si>
    <t>Rockbank quarry [Rockbank-VIC]</t>
  </si>
  <si>
    <t>Tropicana Gold Mine â€“ Process Water Supply Borefield [Plumridge Lakes-WA]</t>
  </si>
  <si>
    <t>Weir Minerals Artarmon [Artarmon-NSW]</t>
  </si>
  <si>
    <t>Nguiu Community Power Station [Nguiu-NT]</t>
  </si>
  <si>
    <t>Galiwinku Community Power Station [Galiwinku-NT]</t>
  </si>
  <si>
    <t>Aurukun [Aurukun-QLD]</t>
  </si>
  <si>
    <t>Murray Island [Murray Island-QLD]</t>
  </si>
  <si>
    <t>Goomeri Quarry [Goomeri-QLD]</t>
  </si>
  <si>
    <t>Christies Oilfield [Port Augusta-SA]</t>
  </si>
  <si>
    <t>Doomadgee [Doomadgee-QLD]</t>
  </si>
  <si>
    <t>King Island Power Station [Currie-TAS]</t>
  </si>
  <si>
    <t>Horizon Power Marble Bar Power Station [Marble Bar-WA]</t>
  </si>
  <si>
    <t>Yuleba Cypress Sawmills [Miles-QLD]</t>
  </si>
  <si>
    <t>Rocglen Coal Mine [Gunnedah-NSW]</t>
  </si>
  <si>
    <t>Gununa [Gununa-QLD]</t>
  </si>
  <si>
    <t>Boral Quarry Wollert [Epping-VIC]</t>
  </si>
  <si>
    <t>Bronzewing Gold Mine [Leinster-WA]</t>
  </si>
  <si>
    <t>Pluto Offshore Platform [Karratha-WA]</t>
  </si>
  <si>
    <t>Norwich Park Mine [Dysart-QLD]</t>
  </si>
  <si>
    <t>Hexham Train Support Facility [Hexham-NSW]</t>
  </si>
  <si>
    <t>Adelaide Freight Terminal [Regency Park-SA]</t>
  </si>
  <si>
    <t>Teys Australia Charlton [Yeungroon-VIC]</t>
  </si>
  <si>
    <t>Borroloola Community Power Station [Borroloola-NT]</t>
  </si>
  <si>
    <t>Yam Island [Yam Island-QLD]</t>
  </si>
  <si>
    <t>Horizon Power Mungullah Power Station [Carnarvon-WA]</t>
  </si>
  <si>
    <t>Saibai Island [Saibai Island-QLD]</t>
  </si>
  <si>
    <t>LADBROKE GROVE POWER STATION [Penola-SA]</t>
  </si>
  <si>
    <t>SEI Rockingham Landfill Cogeneration [Baldivis-WA]</t>
  </si>
  <si>
    <t>Warruwi (Goulburn Island) [Warruwi-NT]</t>
  </si>
  <si>
    <t>C3 Albany [Milpura-WA]</t>
  </si>
  <si>
    <t>Coen [Coen-QLD]</t>
  </si>
  <si>
    <t>Golden North Pty Ltd [Laura-SA]</t>
  </si>
  <si>
    <t>Littlehampton Brick Company [Littlehampton-SA]</t>
  </si>
  <si>
    <t>Origin LNG Pipelines [Miles-QLD]</t>
  </si>
  <si>
    <t>Enterprise Mine [North Stradbroke Island-QLD]</t>
  </si>
  <si>
    <t>Watson Road [Acacia Ridge-QLD]</t>
  </si>
  <si>
    <t>Mapoon [Mapoon-QLD]</t>
  </si>
  <si>
    <t>Kowanyama [Kowanyama-QLD]</t>
  </si>
  <si>
    <t>Yarralin Community Power Station [Yarralin Community-NT]</t>
  </si>
  <si>
    <t>Braeside [Braeside-VIC]</t>
  </si>
  <si>
    <t>Daly Waters Power Station [Daly Waters-NT]</t>
  </si>
  <si>
    <t>Mountain View Quarries - Little River [Little River-VIC]</t>
  </si>
  <si>
    <t>Whyalla Feedlot [Texas-QLD]</t>
  </si>
  <si>
    <t>Gunbalanya Community Power Station [Oenpelli-NT]</t>
  </si>
  <si>
    <t>Wasaga [Horn Island-QLD]</t>
  </si>
  <si>
    <t>McKechnie Iron Foundry Pty Ltd [Gepps Cross-SA]</t>
  </si>
  <si>
    <t>Macedon Gas Project [Talandji-WA]</t>
  </si>
  <si>
    <t>Browns Range Rare Earths Project [Halls Creek-WA]</t>
  </si>
  <si>
    <t>Yuendumu Community Power Station [Yuendumu-NT]</t>
  </si>
  <si>
    <t>Callemondah Rail Yard (Fuelling Facility) [Callemondah-QLD]</t>
  </si>
  <si>
    <t>Birdsville [Birdsville-QLD]</t>
  </si>
  <si>
    <t>Warwick Brick Works P/L [Warwick-QLD]</t>
  </si>
  <si>
    <t>West Swanson Terminal [West Melbourne-VIC]</t>
  </si>
  <si>
    <t>Brisbane Airport [Brisbane-QLD]</t>
  </si>
  <si>
    <t>Boral Plasterboard [Port Melbourne-VIC]</t>
  </si>
  <si>
    <t>Ngukurr Community Power Station [Ngukurr-NT]</t>
  </si>
  <si>
    <t>Peters Ice Cream [Mulgrave-VIC]</t>
  </si>
  <si>
    <t>Boigu Island [Boigu Island-QLD]</t>
  </si>
  <si>
    <t>Mountain View Quarries - Donnybrook [Donnybrook-VIC]</t>
  </si>
  <si>
    <t>Hy-tec Industries Tumbulgum Quarry [Dulguigan-NSW]</t>
  </si>
  <si>
    <t>Hose Mine and Wet Processing Plant [Yallabatharra-WA]</t>
  </si>
  <si>
    <t>Bedourie [Bedourie-QLD]</t>
  </si>
  <si>
    <t>Thomas Rail Yard [Boodarie-WA]</t>
  </si>
  <si>
    <t>Hellyer Gold Mines Pty Ltd [Waratah-TAS]</t>
  </si>
  <si>
    <t>Nerada Tea Estate [Malanda-QLD]</t>
  </si>
  <si>
    <t>MQG Nyora [Nyora-VIC]</t>
  </si>
  <si>
    <t>Laverton [Laverton-WA]</t>
  </si>
  <si>
    <t>Mereenie Plant [Alice Springs-NT]</t>
  </si>
  <si>
    <t>Black River Quarry [Townsville-QLD]</t>
  </si>
  <si>
    <t>Bundaberg Sand Mine [Coonarr-QLD]</t>
  </si>
  <si>
    <t>Camooweal [Camooweal-QLD]</t>
  </si>
  <si>
    <t>ARLPARRA POWER STATION [Urapuntja-NT]</t>
  </si>
  <si>
    <t>New Illawarra Road Landfill Facility [Lucas Heights-NSW]</t>
  </si>
  <si>
    <t>Milingimbi Community Power Station [Milingimbi-NT]</t>
  </si>
  <si>
    <t>Badu Island [Badu Island-QLD]</t>
  </si>
  <si>
    <t>Eneabba East [Eneabba-WA]</t>
  </si>
  <si>
    <t>Kwinana Operations [Kwinana Beach-WA]</t>
  </si>
  <si>
    <t>Hy-tec - Penrose Quarry [Penrose-NSW]</t>
  </si>
  <si>
    <t>Austen Quarry [Hartley-NSW]</t>
  </si>
  <si>
    <t>Norseman Gold Mine Powerstation [Norseman-WA]</t>
  </si>
  <si>
    <t>Kenya Water Treatment Plant [Chinchilla-QLD]</t>
  </si>
  <si>
    <t>Pormpuraaw [Pormpuraaw-QLD]</t>
  </si>
  <si>
    <t>Compressor Station 5 [Yalardy-WA]</t>
  </si>
  <si>
    <t>Silver Springs Gasfield [Surat-QLD]</t>
  </si>
  <si>
    <t>Snowy Hydro [Cooma-NSW]</t>
  </si>
  <si>
    <t>Ramingining Community Power Station [Ramingining-NT]</t>
  </si>
  <si>
    <t>Altona [Altona-VIC]</t>
  </si>
  <si>
    <t>Numbulwar Community Power Station [Numbulwar -NT]</t>
  </si>
  <si>
    <t>Bidyadanga [Lagrange-WA]</t>
  </si>
  <si>
    <t>Umbakumba Power Station [Umbakumba Community-NT]</t>
  </si>
  <si>
    <t>Compressor Station 7 and Eradu Meter Station [Ambania-WA]</t>
  </si>
  <si>
    <t>Murchison Radio Astronomy Power Station [South Murchison-WA]</t>
  </si>
  <si>
    <t>Rolleston Compressor and Meter Station (Queensland Gas Pipeline) [Rolleston-QLD]</t>
  </si>
  <si>
    <t>Gapuwiyak Community Power Station [Gapuwiyak-NT]</t>
  </si>
  <si>
    <t>Prime City Feedlot [Tabbita-NSW]</t>
  </si>
  <si>
    <t>Kalkaringi Community Power Station [Kalkaringi-NT]</t>
  </si>
  <si>
    <t>Devil Creek Gas Plant [Karratha-WA]</t>
  </si>
  <si>
    <t>Paverock Quarry [Childer-QLD]</t>
  </si>
  <si>
    <t>Mt Marrow [Mt Marrow Via Haigslea -QLD]</t>
  </si>
  <si>
    <t>Lajamanu Community Power Station [Lajamanu-NT]</t>
  </si>
  <si>
    <t>Lockhart River [Lockhart River-QLD]</t>
  </si>
  <si>
    <t>Warmun [Warmun-WA]</t>
  </si>
  <si>
    <t>Central Power House Umuwa [Umuwa-SA]</t>
  </si>
  <si>
    <t>Oxenford Quarries [Upper Coomera-QLD]</t>
  </si>
  <si>
    <t>Kewdale (Perth Freight Terminal) [Kewdale-WA]</t>
  </si>
  <si>
    <t>Coober Pedy [Coober Pedy-SA]</t>
  </si>
  <si>
    <t>Looma [Looma Aboriginal Community-WA]</t>
  </si>
  <si>
    <t>SEI Glenorchy Landfill Cogeneration [Glenorchy-TAS]</t>
  </si>
  <si>
    <t>Paulsens Gold Mine [Nanutarra-WA]</t>
  </si>
  <si>
    <t>Melbourne Freight Terminal [West Melbourne-VIC]</t>
  </si>
  <si>
    <t>Mt Garnet Project - Surveyor Site [Mount Garnet-QLD]</t>
  </si>
  <si>
    <t>Timber Creek Community Power Station [Timber Creek-NT]</t>
  </si>
  <si>
    <t>Banana Compressor Station (Queensland Gas Pipeline) [Moura-QLD]</t>
  </si>
  <si>
    <t>SEI Coopers Cogeneration [Regency Park-SA]</t>
  </si>
  <si>
    <t>AGRIPOWER AUSTRALIA LTD [Broughton-QLD]</t>
  </si>
  <si>
    <t>Compressor Station 9 [Red Gully-WA]</t>
  </si>
  <si>
    <t>Port of Newcastle [Carrington-NSW]</t>
  </si>
  <si>
    <t>Ti Tree Community Power Station [Ti Tree-NT]</t>
  </si>
  <si>
    <t>Flinders Island Power Station [Whitemark-TAS]</t>
  </si>
  <si>
    <t>Sydney Trains Bombo Quarry [Bombo-NSW]</t>
  </si>
  <si>
    <t>Compressor Station 3 [Lyndon-WA]</t>
  </si>
  <si>
    <t>Minyerri Community Power Station [Minyeeri Community-NT]</t>
  </si>
  <si>
    <t>Buttai Quarry [Buttai-NSW]</t>
  </si>
  <si>
    <t>Surf Beach Waste Depot [Surf Beach-NSW]</t>
  </si>
  <si>
    <t>Batesford Quarry [Batesford-VIC]</t>
  </si>
  <si>
    <t>VIP Packaging - Drum Reconditioning [Laverton North-VIC]</t>
  </si>
  <si>
    <t>Amcor Flexibles Asia Pacific - Port Melbourne [Port Melbourne-VIC]</t>
  </si>
  <si>
    <t>ARDROSSAN DOLOMITE OPERATIONS [Ardrossan-SA]</t>
  </si>
  <si>
    <t>Ardyaloon [Dampier Peninsula-WA]</t>
  </si>
  <si>
    <t>Boral Timber Kyogle [Kyogle-NSW]</t>
  </si>
  <si>
    <t>Boral Quarries Roseneath [Roseneath-QLD]</t>
  </si>
  <si>
    <t>PAPUNYA POWER STATION [Papunya-NT]</t>
  </si>
  <si>
    <t>Nauiyu Nambiyu (Daly River) Community Power Station [Daly River-NT]</t>
  </si>
  <si>
    <t>Frew Foods International PTY LTD [Stawell-VIC]</t>
  </si>
  <si>
    <t>BORAL CEMENT LIMITED [Waurn Ponds-VIC]</t>
  </si>
  <si>
    <t>Beagle Bay [Dampier Peninsula-WA]</t>
  </si>
  <si>
    <t>Boral Asphalt Charlton [Wellcamp-QLD]</t>
  </si>
  <si>
    <t>Mt Coot-tha Quarry [Toowong-QLD]</t>
  </si>
  <si>
    <t>SUNSTATE CEMENT LTD [Wynnum-QLD]</t>
  </si>
  <si>
    <t>CHEETHAM SALT PTY LTD [Price-SA]</t>
  </si>
  <si>
    <t>Mountain View Quarries - Seymour [Seymour-VIC]</t>
  </si>
  <si>
    <t>Cronulla Sewage Treatment Plant [North Cronulla-NSW]</t>
  </si>
  <si>
    <t>Port of King Island [Grassy-TAS]</t>
  </si>
  <si>
    <t>Kerwee Feedlot [Jondaryan-QLD]</t>
  </si>
  <si>
    <t>SEI Hobart Landfill Cogeneration [South Hobart-TAS]</t>
  </si>
  <si>
    <t>ALPURRURULAM POWER STATION [Alpurrurulam-NT]</t>
  </si>
  <si>
    <t>Dairy Foods [Morwell-VIC]</t>
  </si>
  <si>
    <t>Goonoo Feedlot [Comet-QLD]</t>
  </si>
  <si>
    <t>Mila Compressor Station [Bondi Forest-NSW]</t>
  </si>
  <si>
    <t>Eagle Farm Asphalt Plant [Eagle Farm-QLD]</t>
  </si>
  <si>
    <t>Brooklyn Compressor Station [Brooklyn-VIC]</t>
  </si>
  <si>
    <t>Bromelton Quarry [Bromelton-QLD]</t>
  </si>
  <si>
    <t>Mt Bundey Quarry [Mt Bundy-NT]</t>
  </si>
  <si>
    <t>Hurd Haulage Grants Head Quarry [Bonny Hills-NSW]</t>
  </si>
  <si>
    <t>Qantas - Perth Airport [Perth Airport-WA]</t>
  </si>
  <si>
    <t>Brou Landfill Facility [Dalmeny-NSW]</t>
  </si>
  <si>
    <t>Hy-tec Yarrabee Road Quarry [Cooperabung-NSW]</t>
  </si>
  <si>
    <t>KORVEST LTD [Kilburn-SA]</t>
  </si>
  <si>
    <t>Brindley Park Feedlot [Roma-QLD]</t>
  </si>
  <si>
    <t>SEI Woy Woy Landfill [Woy Woy-NSW]</t>
  </si>
  <si>
    <t>Fremantle Terminal [North Fremantle-WA]</t>
  </si>
  <si>
    <t>Mungindi Feedlot [Mungindi Via Talwood-QLD]</t>
  </si>
  <si>
    <t>Patrick Terminal, Fremantle North Quay [North Fremantle-WA]</t>
  </si>
  <si>
    <t>Wyloo West Compressor Station [Nanutarra-WA]</t>
  </si>
  <si>
    <t>Wollongong Sewage Treatment System [Wollongong East-NSW]</t>
  </si>
  <si>
    <t>Vantage Pipes [Meeandah-QLD]</t>
  </si>
  <si>
    <t>Katherine Quarry [Katherine-NT]</t>
  </si>
  <si>
    <t>Young Compressor Station [Young-NSW]</t>
  </si>
  <si>
    <t>Glenfield Sewage Treatment Plant [Macquarie Fields-NSW]</t>
  </si>
  <si>
    <t>Moomba Meter and Compressor Station [Moomba-SA]</t>
  </si>
  <si>
    <t>Humes Blacktown [Rooty Hill-NSW]</t>
  </si>
  <si>
    <t>Echuca Humes [Echuca-VIC]</t>
  </si>
  <si>
    <t>Fortescue River Gas Pipeline [Mount Sheila-WA]</t>
  </si>
  <si>
    <t>GGP. Turee Creek Compressor Station [Newman-WA]</t>
  </si>
  <si>
    <t>SWQ-SWQE Compressor Station 4 [Cooladdi-QLD]</t>
  </si>
  <si>
    <t>Liverpool Sewage Treatment System [Liverpool-NSW]</t>
  </si>
  <si>
    <t>Paraburdoo Compressor Station [Innawanga-WA]</t>
  </si>
  <si>
    <t>Akzo Nobel Pty Limited [Sunshine-VIC]</t>
  </si>
  <si>
    <t>Murrarie Processing [Murrarie-QLD]</t>
  </si>
  <si>
    <t>Botany Intermodal Park [Matraville-NSW]</t>
  </si>
  <si>
    <t>Humes Ipswich [Swanbank-QLD]</t>
  </si>
  <si>
    <t>Dairy Farmers Wetherill Park [Wetherill Park-NSW]</t>
  </si>
  <si>
    <t>DP World Brisbane [Wynnum-QLD]</t>
  </si>
  <si>
    <t>The Laminex Group [Cheltenham-VIC]</t>
  </si>
  <si>
    <t>Brisbane Airport Corporation [Brisbane Airport-QLD]</t>
  </si>
  <si>
    <t>PETER MACCALLUM CANCER INSTITUTE [Melbourne-VIC]</t>
  </si>
  <si>
    <t>Maryborough Quarries [Antigua-QLD]</t>
  </si>
  <si>
    <t>AGL Rosalind Park Gas Plant [Menangle-NSW]</t>
  </si>
  <si>
    <t>Neds Creek Compressor Station [Meekatharra-WA]</t>
  </si>
  <si>
    <t>Strzelecki Gas [Leigh Creek-SA]</t>
  </si>
  <si>
    <t>Simplot Devonport Plant [Quoiba-TAS]</t>
  </si>
  <si>
    <t>Western Sydney Service Centre [Erskine Park-NSW]</t>
  </si>
  <si>
    <t>Teys Australia Jindalee [Springdale-NSW]</t>
  </si>
  <si>
    <t>LMS Whytes Gully [Kembla Range-NSW]</t>
  </si>
  <si>
    <t>Compressor Station 6 [Coglin-SA]</t>
  </si>
  <si>
    <t>DANDENONG SOUTH [Dandenong South-VIC]</t>
  </si>
  <si>
    <t>SAPUTO DAIRY AUSTRALIA - Kiewa [Tangambalanga-VIC]</t>
  </si>
  <si>
    <t>Horsley Park Meter Station [Horsley Park-NSW]</t>
  </si>
  <si>
    <t>"Stokes" [Thargomindah-QLD]</t>
  </si>
  <si>
    <t>VIP Seven Hills [Seven Hills-NSW]</t>
  </si>
  <si>
    <t>Tip Top Bakery Canningvale [Canning Vale-WA]</t>
  </si>
  <si>
    <t>Hartway Galvanisers Naval Base [Naval Base-WA]</t>
  </si>
  <si>
    <t>Visy Board Dandenong [Dandenong-VIC]</t>
  </si>
  <si>
    <t>Wadeye Community Power Station [Wadeye-NT]</t>
  </si>
  <si>
    <t>Mt Isa compressor station [Mount Isa-QLD]</t>
  </si>
  <si>
    <t>Mt Garnet Project - Mt Garnet Site [Mount Garnet-QLD]</t>
  </si>
  <si>
    <t>Compressor Station 3 [Copley-SA]</t>
  </si>
  <si>
    <t>Harvey Fresh Milk [Harvey-WA]</t>
  </si>
  <si>
    <t>South Brisbane [South Brisbane-QLD]</t>
  </si>
  <si>
    <t>Cleanaway Refining Rutherford [Rutherford-NSW]</t>
  </si>
  <si>
    <t>Boral Byrock Quarry [Byrock-NSW]</t>
  </si>
  <si>
    <t>Visy Board Carole Park [Carole Park-QLD]</t>
  </si>
  <si>
    <t>Australian Centre for Disease Preparedness [Geelong East-VIC]</t>
  </si>
  <si>
    <t>BENDIGO [Bendigo-VIC]</t>
  </si>
  <si>
    <t>Pittong [Linton-VIC]</t>
  </si>
  <si>
    <t>Tubridgi Gas Storage Facility [Onslow-WA]</t>
  </si>
  <si>
    <t>Laminex - Ballarat Plant [Wendouree-VIC]</t>
  </si>
  <si>
    <t>Allnex Resins Botany [Botany-NSW]</t>
  </si>
  <si>
    <t>Palm Valley Gas Plant [Hermannsburg-NT]</t>
  </si>
  <si>
    <t>Bolivar Primary Processing [Burton-SA]</t>
  </si>
  <si>
    <t>Laverton [Laverton-VIC]</t>
  </si>
  <si>
    <t>Albright &amp; Wilson (Aust Ltd) [Wetherill Park-NSW]</t>
  </si>
  <si>
    <t>BBM Perth [Welshpool-WA]</t>
  </si>
  <si>
    <t>Strathmerton Site [Strathmerton-VIC]</t>
  </si>
  <si>
    <t>Moorebank Bakery [Moorebank-NSW]</t>
  </si>
  <si>
    <t>Nestle Confectionery &amp; Snacks [Broadford-VIC]</t>
  </si>
  <si>
    <t>Yambinya Station Burraboi [Burraboi-NSW]</t>
  </si>
  <si>
    <t>LMS Flare Cessnock [Cessnock-NSW]</t>
  </si>
  <si>
    <t>Auctus Chillagoe [Chillagoe-QLD]</t>
  </si>
  <si>
    <t>Bradken Wodonga [Wodonga-VIC]</t>
  </si>
  <si>
    <t>Australian Lamb (Colac) Pty Ltd [Colac-VIC]</t>
  </si>
  <si>
    <t>Box Hill Hospital [Box Hill-VIC]</t>
  </si>
  <si>
    <t>Quantem [Pinkenba-QLD]</t>
  </si>
  <si>
    <t>Geraldton Dry Plant [Narngulu-WA]</t>
  </si>
  <si>
    <t>ROWVILLE [Rowville-VIC]</t>
  </si>
  <si>
    <t>Bulla Park Compressor Station [Cobar-NSW]</t>
  </si>
  <si>
    <t>Geraldton Brickworks [Bootenal-WA]</t>
  </si>
  <si>
    <t>Western Hospital - Sunshine [St Albans-VIC]</t>
  </si>
  <si>
    <t>Simplot Bathurst Plant [Bathurst-NSW]</t>
  </si>
  <si>
    <t>NISSAN CASTING AUSTRALIA PTY LTD [Dandenong-VIC]</t>
  </si>
  <si>
    <t>Bentley Campus [Bentley-WA]</t>
  </si>
  <si>
    <t>Dalby Compressor Station [Dalby-QLD]</t>
  </si>
  <si>
    <t>GODFREY HIRST AUSTRALIA PTY LTD [Geelong South-VIC]</t>
  </si>
  <si>
    <t>Opal Fibre Packaging Scoresby [Scoresby-VIC]</t>
  </si>
  <si>
    <t>VISYPAK [Coburg-VIC]</t>
  </si>
  <si>
    <t>Epworth Hospital - Richmond [Richmond-VIC]</t>
  </si>
  <si>
    <t>Bulwer Bitumen Terminal [Pinkenba-QLD]</t>
  </si>
  <si>
    <t>Malvern [Malvern-VIC]</t>
  </si>
  <si>
    <t>VISY BOARD GEPPS CROSS [Gepps Cross-SA]</t>
  </si>
  <si>
    <t>Tarac - Berri [Glossop-SA]</t>
  </si>
  <si>
    <t>Naval Base Plant [Naval Base-WA]</t>
  </si>
  <si>
    <t>Mulgrave Site [Mulgrave-VIC]</t>
  </si>
  <si>
    <t>Murgon Limestone Mine and Processing Plant [Murgon-QLD]</t>
  </si>
  <si>
    <t>Yaraloola Compressor Station [Mardie-WA]</t>
  </si>
  <si>
    <t>Shellharbour Sewage Treatment System [Shellharbour-NSW]</t>
  </si>
  <si>
    <t>Visy Beverage [Clayton-VIC]</t>
  </si>
  <si>
    <t>BioMar [Wesley Vale-TAS]</t>
  </si>
  <si>
    <t>The Northern Hospital [Epping-VIC]</t>
  </si>
  <si>
    <t>Hollywood Private Hospital [Nedlands-WA]</t>
  </si>
  <si>
    <t>Murray Bridge Feedmill [White Sands-SA]</t>
  </si>
  <si>
    <t>Hartway Galvanizers [Canning Vale-WA]</t>
  </si>
  <si>
    <t>PPG Clayton [Clayton-VIC]</t>
  </si>
  <si>
    <t>Tip Top Springwood [Slacks Creek-QLD]</t>
  </si>
  <si>
    <t>Orora Beverage Cans [Rocklea-QLD]</t>
  </si>
  <si>
    <t>CCL Secure [Craigieburn-VIC]</t>
  </si>
  <si>
    <t>Dry Creek [Dry Creek-SA]</t>
  </si>
  <si>
    <t>Solenis Australia Pty Ltd [Kwinana Beach-WA]</t>
  </si>
  <si>
    <t>Maroondah Hospital [Ringwood East-VIC]</t>
  </si>
  <si>
    <t>Culcairn Compressor Station [Culcairn-NSW]</t>
  </si>
  <si>
    <t>Forest St [Colac-VIC]</t>
  </si>
  <si>
    <t>GREAT OCEAN INGREDIENTS PTY LTD [Allansford-VIC]</t>
  </si>
  <si>
    <t>Visy Board - Campbellfield [Campbellfield-VIC]</t>
  </si>
  <si>
    <t>Swan Hill Abattoirs [Swan Hill-VIC]</t>
  </si>
  <si>
    <t>Buchan Quarry [Buchan-VIC]</t>
  </si>
  <si>
    <t>ARYZTA Liverpool [Liverpool-NSW]</t>
  </si>
  <si>
    <t>Compressor Station 2 [Nanutarra-WA]</t>
  </si>
  <si>
    <t>The Queen Elizabeth Hospital &amp; Health Services [Woodville-SA]</t>
  </si>
  <si>
    <t>Boronia [Boronia-VIC]</t>
  </si>
  <si>
    <t>Stirling North Quarry [Stirling North-SA]</t>
  </si>
  <si>
    <t>100% Bottling Company Pty Ltd [Rutherford-NSW]</t>
  </si>
  <si>
    <t>Rocla Pipeline Products [Bandiana-VIC]</t>
  </si>
  <si>
    <t>Killara Feedlot [Quirindi-NSW]</t>
  </si>
  <si>
    <t>Boral Beryl Quarry [Beryl-NSW]</t>
  </si>
  <si>
    <t>Ridley AgriProducts - Wasleys [Wasleys-SA]</t>
  </si>
  <si>
    <t>St John of God Midland Public &amp; Private Hospitals [Midland-WA]</t>
  </si>
  <si>
    <t>Alice Springs Quarry [Alice Springs-NT]</t>
  </si>
  <si>
    <t>Wesfeeds Pty Ltd [Bentley-WA]</t>
  </si>
  <si>
    <t>MURRAY BRIDGE BACON PTY LTD [Murray Bridge-SA]</t>
  </si>
  <si>
    <t>Hunter Galvanizing Tomago [Tomago-NSW]</t>
  </si>
  <si>
    <t>Visy Board Warwick Farm [Warwick Farm-NSW]</t>
  </si>
  <si>
    <t>Compressor 1, GGP Interconnect and FRGP interconnect [Mardie-WA]</t>
  </si>
  <si>
    <t>Allnex Resins Wacol [Wacol-QLD]</t>
  </si>
  <si>
    <t>Mobile Asphalt Plant T300 [Eagle Farm-QLD]</t>
  </si>
  <si>
    <t>Mt Magnet Town Gas Powerstation [Mount Magnet-WA]</t>
  </si>
  <si>
    <t>TWE Barossa Winery and Packaging [Nuriootpa-SA]</t>
  </si>
  <si>
    <t>Joondalup Health Campus [Joondalup-WA]</t>
  </si>
  <si>
    <t>Ararat Abattoir [Ararat-VIC]</t>
  </si>
  <si>
    <t>Coprice Leeton Feed Mill [Leeton-NSW]</t>
  </si>
  <si>
    <t>Steggles Beresfield Site No 2 [Beresfield-NSW]</t>
  </si>
  <si>
    <t>OVATO PRINT PTY LTD [Clayton-VIC]</t>
  </si>
  <si>
    <t>Coogee Queensland Chlor Alkali Pty Ltd [Lytton-QLD]</t>
  </si>
  <si>
    <t>Viva Energy Gore Bay Terminal [Greenwich-NSW]</t>
  </si>
  <si>
    <t>SEI Kincumber Landfill [Kincumber-NSW]</t>
  </si>
  <si>
    <t>Opal Fibre Packaging Brooklyn [Brooklyn-VIC]</t>
  </si>
  <si>
    <t>Clyde Feedmill [Clyde-VIC]</t>
  </si>
  <si>
    <t>Warriewood Sewage Treatment Plant [Warriewood-NSW]</t>
  </si>
  <si>
    <t>Christies Beach Wastewater Treatment Plant [Christies Beach-SA]</t>
  </si>
  <si>
    <t>Kenworth Trucks [Bayswater North-VIC]</t>
  </si>
  <si>
    <t>BALLARAT BASE HOSPITAL [Ballarat-VIC]</t>
  </si>
  <si>
    <t>Orora Beverage Cans [Dandenong-VIC]</t>
  </si>
  <si>
    <t>Burleigh Heads Bakery [Burleigh Heads-QLD]</t>
  </si>
  <si>
    <t>Excelsior Quarry [Capertee-NSW]</t>
  </si>
  <si>
    <t>Guala Closures Australia [West Footscray -VIC]</t>
  </si>
  <si>
    <t>Industrial Galvanizers Girraween [Girraween-NSW]</t>
  </si>
  <si>
    <t>Bartter Cardiff Feedmill [Cardiff-NSW]</t>
  </si>
  <si>
    <t>Royal Adelaide Hospital [Adelaide-SA]</t>
  </si>
  <si>
    <t>Opal Fibre Packaging Revesby [Revesby-NSW]</t>
  </si>
  <si>
    <t>Fremantle Hospital [Fremantle-WA]</t>
  </si>
  <si>
    <t>Lactalis Lidcombe [Lidcombe-NSW]</t>
  </si>
  <si>
    <t>BOEING AEROSTRUCTURES AUSTRALIA PTY LIMITED [Port Melbourne-VIC]</t>
  </si>
  <si>
    <t>Bradken Ipswich [Karrabin-QLD]</t>
  </si>
  <si>
    <t>Quaker Oats Australia Pty Ltd [Forrestfield-WA]</t>
  </si>
  <si>
    <t>Thales Australia Limited [Benalla-VIC]</t>
  </si>
  <si>
    <t>Gooding Compressor Station [Moe-VIC]</t>
  </si>
  <si>
    <t>Visy Board Turganina [Truganina-VIC]</t>
  </si>
  <si>
    <t>Boral Timber Murwillumbah [Murwillumbah-NSW]</t>
  </si>
  <si>
    <t>Topcoat Asphalt [Wingfield-SA]</t>
  </si>
  <si>
    <t>Welshpool Operations [Welshpool-WA]</t>
  </si>
  <si>
    <t>Riverview Asphalt Plant [Riverview-QLD]</t>
  </si>
  <si>
    <t>Wiluna Compressor Station [Wiluna-WA]</t>
  </si>
  <si>
    <t>Tatura [Tatura-VIC]</t>
  </si>
  <si>
    <t>Bega Valley Shire Council Central Waste Facility [Frogs Hollow-NSW]</t>
  </si>
  <si>
    <t>COOKING PLANT [Dudley Park-SA]</t>
  </si>
  <si>
    <t>Greenslopes Private Hospital [Greenslopes-QLD]</t>
  </si>
  <si>
    <t>Campbellfield [Campbellfield-VIC]</t>
  </si>
  <si>
    <t>LAP Dandenong [Dandenong-VIC]</t>
  </si>
  <si>
    <t>Compressor Station 4 [Gascoyne River-WA]</t>
  </si>
  <si>
    <t>Bluestar Web Silverwater [Silverwater-NSW]</t>
  </si>
  <si>
    <t>Kogan Gas Field [Via Dalby-QLD]</t>
  </si>
  <si>
    <t>GB GALVANIZING - BAYSWATER [Bayswater-VIC]</t>
  </si>
  <si>
    <t>ROCLA PTY LIMITED [Campbellfield-VIC]</t>
  </si>
  <si>
    <t>Ormeau Asphalt Plant [Ormeau-QLD]</t>
  </si>
  <si>
    <t>FRANKSTON HOSPITAL [Frankston-VIC]</t>
  </si>
  <si>
    <t>Melbourne Facility [West Melbourne-VIC]</t>
  </si>
  <si>
    <t>Lindemans Karadoc Winery [Karadoc-VIC]</t>
  </si>
  <si>
    <t>Compressor Station 6 [Coolcalalaya-WA]</t>
  </si>
  <si>
    <t>West Hornsby Sewage Treatment Plant [West Hornsby-NSW]</t>
  </si>
  <si>
    <t>BERRI ESTATES LTD [Glossop-SA]</t>
  </si>
  <si>
    <t>Martins Creek Quarry Daracon [Martins Creek-NSW]</t>
  </si>
  <si>
    <t>Compressor Station 4 [Copley-SA]</t>
  </si>
  <si>
    <t>Austral Plywoods Pty Ltd [Tennyson-QLD]</t>
  </si>
  <si>
    <t>Vopak Tank Terminals - Site B [Port Botany-NSW]</t>
  </si>
  <si>
    <t>Wellsford [Wellsford-VIC]</t>
  </si>
  <si>
    <t>Bartter Enterprises Pty Limited [Osbourne Park-WA]</t>
  </si>
  <si>
    <t>Pacmetal Services [Glendenning-NSW]</t>
  </si>
  <si>
    <t>WIMMERA BASE HOSPITAL [Horsham-VIC]</t>
  </si>
  <si>
    <t>Western Hospital - Footscray [Footscray-VIC]</t>
  </si>
  <si>
    <t>Devro Sausage Casings [Bathurst-NSW]</t>
  </si>
  <si>
    <t>Coffs Harbour Landfill Flare [Coffs Harbour-NSW]</t>
  </si>
  <si>
    <t>Inprint [Geebung-QLD]</t>
  </si>
  <si>
    <t>Lyell McEwin Hospital [Elizabeth Vale-SA]</t>
  </si>
  <si>
    <t>Teys Australia Murgon [Murgon-QLD]</t>
  </si>
  <si>
    <t>Torrens Island Meter Station [Outer Harbor-SA]</t>
  </si>
  <si>
    <t>KINGSTON CENTRE [Cheltenham-VIC]</t>
  </si>
  <si>
    <t>Compressor Station 1 [Out Of Hundreds Strzelecki-SA]</t>
  </si>
  <si>
    <t>Forestville Bakery [Forestville-SA]</t>
  </si>
  <si>
    <t>Industrial Galvanizers Brisbane (Carole Park Site) [Carole Park-QLD]</t>
  </si>
  <si>
    <t>VISY Beverage Smithfield [Smithfield-NSW]</t>
  </si>
  <si>
    <t>Myola Feedlot [North Star-NSW]</t>
  </si>
  <si>
    <t>BPL Adelaide Pty Limited [Wingfield-SA]</t>
  </si>
  <si>
    <t>Tangaratta Stockfeeds Pty Limited [Tamworth-NSW]</t>
  </si>
  <si>
    <t>Linen Services Australia Rosebery [Rosbery-NSW]</t>
  </si>
  <si>
    <t>Linen Services Australia North Rocks [North Rocks-NSW]</t>
  </si>
  <si>
    <t>Ridley AgriProducts - Pakenham [Pakenham-VIC]</t>
  </si>
  <si>
    <t>Hemmant Feedmill [Hemmant-QLD]</t>
  </si>
  <si>
    <t>Michelago Compressor Station [Michelago-NSW]</t>
  </si>
  <si>
    <t>Inghams Lisarow Further Processing Plant [Lisarow-NSW]</t>
  </si>
  <si>
    <t>Boodarie Compressor Station [Boodarie-WA]</t>
  </si>
  <si>
    <t>Industrial Galvanizers Hexham [Hexham-NSW]</t>
  </si>
  <si>
    <t>LD&amp;D Milk PTY LTD (Crestmead) [Crestmead-QLD]</t>
  </si>
  <si>
    <t>Rivalea (Australia) - Stock Feed Mill [Corowa-NSW]</t>
  </si>
  <si>
    <t>Mars Wrigley [Asquith-NSW]</t>
  </si>
  <si>
    <t>Hanwood Water Recovery Facility [Hanwood-NSW]</t>
  </si>
  <si>
    <t>Sun Pharma Controlled Substances Division [Port Fairy-VIC]</t>
  </si>
  <si>
    <t>Dead Horse Gully Piggery [Young-NSW]</t>
  </si>
  <si>
    <t>Murrin Murrin Compressor Station [Leonora-WA]</t>
  </si>
  <si>
    <t>Whyte Yarcowie Compressor Station [Whyte Yarcowie-SA]</t>
  </si>
  <si>
    <t>VICTORIA INTERNATIONAL CONTAINER TERMINAL LIMITED [Port Melbourne-VIC]</t>
  </si>
  <si>
    <t>Ballarat Hospital [Ballarat-VIC]</t>
  </si>
  <si>
    <t>Athena Gas Plant [Port Campbell-VIC]</t>
  </si>
  <si>
    <t>Princes Linen Services [Altona North-VIC]</t>
  </si>
  <si>
    <t>Northern Water Treatment Plant [Woleebee Creek-QLD]</t>
  </si>
  <si>
    <t>Northern Cement- Mataranka Lime [Mataranka-NT]</t>
  </si>
  <si>
    <t>IXOM Port Kembla Site [Port Kembla-NSW]</t>
  </si>
  <si>
    <t>Goodman Fielder Consumer Foods Erskine Park [Erskine Park-NSW]</t>
  </si>
  <si>
    <t>FOAMEX VICTORIA PTY LTD [Bayswater North-VIC]</t>
  </si>
  <si>
    <t>Wanneroo Feedmill [Wanneroo-WA]</t>
  </si>
  <si>
    <t>Unilever Minto [Minto-NSW]</t>
  </si>
  <si>
    <t>Visy Board O'Connor [O'Connor-WA]</t>
  </si>
  <si>
    <t>Malt Delacombe [Delacombe-VIC]</t>
  </si>
  <si>
    <t>Elliott Community Power Station [Elliott-NT]</t>
  </si>
  <si>
    <t>Mobile Asphalt T150 [Emerald-QLD]</t>
  </si>
  <si>
    <t>Eye &amp; Ear on the Park [East Melbourne-VIC]</t>
  </si>
  <si>
    <t>Compressor Station 8 [Eneabba-WA]</t>
  </si>
  <si>
    <t>Sale Linen Service [Sale-VIC]</t>
  </si>
  <si>
    <t>WARRNAMBOOL CAMPUS [Warrnambool -VIC]</t>
  </si>
  <si>
    <t>PRINCES LAUNDRY SERVICES PTY LTD [Braeside-VIC]</t>
  </si>
  <si>
    <t>ITW Buildex [Moorabbin-VIC]</t>
  </si>
  <si>
    <t>Amcor Flexibles Asia Pacific - Preston [Preston-VIC]</t>
  </si>
  <si>
    <t>Box Hill [Box Hill-VIC]</t>
  </si>
  <si>
    <t>LMS Energy Woy Woy Landfill Gas [Woy Woy-NSW]</t>
  </si>
  <si>
    <t>Bega Dairy &amp; Drinks - Chelsea Heights [Chelsea Heights-VIC]</t>
  </si>
  <si>
    <t>Riverstone Landfill (Closed) [Riverstone -NSW]</t>
  </si>
  <si>
    <t>Echuca [Echuca-VIC]</t>
  </si>
  <si>
    <t>TUROSI PTY LTD [Broadmeadows-VIC]</t>
  </si>
  <si>
    <t>Good Stuff Bakery [Carrara-QLD]</t>
  </si>
  <si>
    <t>Dux Manufacturing Moss Vale [Moss Vale-NSW]</t>
  </si>
  <si>
    <t>ANDPAK (AUST) PTY LTD [Irymple-VIC]</t>
  </si>
  <si>
    <t>VISCOUNT ROTATIONAL MOULDINGS PTY LTD [Carrum Downs-VIC]</t>
  </si>
  <si>
    <t>Ridley AgriProducts Pty Ltd - Narangba [Narangba-QLD]</t>
  </si>
  <si>
    <t>FOAMEX Edinburgh North [Edinburgh North-SA]</t>
  </si>
  <si>
    <t>Kidman Gas [Leigh Creek-SA]</t>
  </si>
  <si>
    <t>Monash Medical Centre (Moorabbin Campus) [Bentleigh East-VIC]</t>
  </si>
  <si>
    <t>Harvey Fresh Juice Hanwood [Hanwood-NSW]</t>
  </si>
  <si>
    <t>Baiada Tamworth Processing Plant [Tamworth-NSW]</t>
  </si>
  <si>
    <t>West Camden Sewage Treatment Plant [West Camden-NSW]</t>
  </si>
  <si>
    <t>Geelong Processing [Breakwater-VIC]</t>
  </si>
  <si>
    <t>Suttontown [Suttontown-SA]</t>
  </si>
  <si>
    <t>Doral Rockingham Operations [Rockingham-WA]</t>
  </si>
  <si>
    <t>SEI Gosnells Landfill [Orange Grove-WA]</t>
  </si>
  <si>
    <t>Brisbane Composite Plant [Darra-QLD]</t>
  </si>
  <si>
    <t>Boral Plasterboard Pinkenba [Pinkenba-QLD]</t>
  </si>
  <si>
    <t>Stotts Creek Renewable Energy Facility [Stotts Creek-NSW]</t>
  </si>
  <si>
    <t>Heath Hill and Yannathan Farms [Yannathan-VIC]</t>
  </si>
  <si>
    <t>Steritech Wetherill Park [Wetherill Park-NSW]</t>
  </si>
  <si>
    <t>CSIRO - Clayton Laboratories [Clayton-VIC]</t>
  </si>
  <si>
    <t>Darling Downs Power Station meter station [Kogan-QLD]</t>
  </si>
  <si>
    <t>Viva Energy Birkenhead Bitumen Plant [Peterhead-SA]</t>
  </si>
  <si>
    <t>Victor Harbor Quarry [Victor Harbor-SA]</t>
  </si>
  <si>
    <t>Linen Services Australia Somersby [Somersby-NSW]</t>
  </si>
  <si>
    <t>Queen Elizabeth Centre [Ballarat-VIC]</t>
  </si>
  <si>
    <t>BEKAERT (AUSTRALIA) PTY. LIMITED [Dandenong South-VIC]</t>
  </si>
  <si>
    <t>Orora Beverage Cans [Revesby-NSW]</t>
  </si>
  <si>
    <t>Casey Hospital [Berwick-VIC]</t>
  </si>
  <si>
    <t>Clariant [Lara-VIC]</t>
  </si>
  <si>
    <t>Osborne Park [Osborne Park-WA]</t>
  </si>
  <si>
    <t>Caulfield Campus [Caulfield East-VIC]</t>
  </si>
  <si>
    <t>Ipswich [Wulkuraka-QLD]</t>
  </si>
  <si>
    <t>Asahi Huntingwood [Huntingwood-NSW]</t>
  </si>
  <si>
    <t>Mc Kellar Centre [Geelong North-VIC]</t>
  </si>
  <si>
    <t>Ensign Laboratories Pty Ltd [Mulgrave-VIC]</t>
  </si>
  <si>
    <t>St George Private Hospital [Kogarah-NSW]</t>
  </si>
  <si>
    <t>M.C. HERD PROPRIETARY LIMITED [Corio-VIC]</t>
  </si>
  <si>
    <t>VALLS STYRENE PACKAGING CO PTY LTD [Berri-SA]</t>
  </si>
  <si>
    <t>Hamilton Base Hospital [Hamilton-VIC]</t>
  </si>
  <si>
    <t>Goodna [Goodna-QLD]</t>
  </si>
  <si>
    <t>Franklin Web Printing Huntingwood [Huntingwood-NSW]</t>
  </si>
  <si>
    <t>Selfs Point Bitumen Terminal [New Town-TAS]</t>
  </si>
  <si>
    <t>Heinz Watties [Echuca-VIC]</t>
  </si>
  <si>
    <t>Buronga Hill Winery [Buronga-NSW]</t>
  </si>
  <si>
    <t>LARA [Lara-VIC]</t>
  </si>
  <si>
    <t>Atlas Gas Field [Wandoan-QLD]</t>
  </si>
  <si>
    <t>Geraldton Peak Lopping Power Station [Geraldton-WA]</t>
  </si>
  <si>
    <t>BLACK MOUNTAIN [Acton-ACT]</t>
  </si>
  <si>
    <t>Intercast &amp; Forge, Wingfield [Wingfield-SA]</t>
  </si>
  <si>
    <t>Caulfield Hospital [Caulfield-VIC]</t>
  </si>
  <si>
    <t>Hygain Feedmill Somersby [Somersby-NSW]</t>
  </si>
  <si>
    <t>Castlemaine Health [Castlemaine-VIC]</t>
  </si>
  <si>
    <t>Footscray [Footscray-VIC]</t>
  </si>
  <si>
    <t>Unilever North Rocks [North Rocks-NSW]</t>
  </si>
  <si>
    <t>Welshpool [Welshpool-WA]</t>
  </si>
  <si>
    <t>Altona Bitumen Plant [Altona North-VIC]</t>
  </si>
  <si>
    <t>Bega Dairy &amp; Drinks Pty Ltd [Bentley-WA]</t>
  </si>
  <si>
    <t>ARYZTA Australia PTY LTD [Lyndhurst-VIC]</t>
  </si>
  <si>
    <t>Valla Quarry [Valla-NSW]</t>
  </si>
  <si>
    <t>Alcoa Pinjarra Meter Station (M3) [Oakley-WA]</t>
  </si>
  <si>
    <t>Kingfield Galvanizing Somerton [Somerton-VIC]</t>
  </si>
  <si>
    <t>Prysmian Australia Liverpool [Liverpool-NSW]</t>
  </si>
  <si>
    <t>Kirra St Bitumen Import Facility [Pinkenba-QLD]</t>
  </si>
  <si>
    <t>Weston Animal Nutrition Enfield [Enfield-NSW]</t>
  </si>
  <si>
    <t>Marathon Food Industries Pty Ltd [Kensington-VIC]</t>
  </si>
  <si>
    <t>Ballarat North Wastewater Treatment Plant [Miners Rest-VIC]</t>
  </si>
  <si>
    <t>Qenos Hydrocarbon Terminal [Port Botany-NSW]</t>
  </si>
  <si>
    <t>Note Printing Australia Limited [Craigieburn-VIC]</t>
  </si>
  <si>
    <t>Brisbane [Eagle Farm-QLD]</t>
  </si>
  <si>
    <t>Golden Grove Piggery [Young-NSW]</t>
  </si>
  <si>
    <t>Bendigo [Bendigo-VIC]</t>
  </si>
  <si>
    <t>Angliss Hospital [Ferntree Gully-VIC]</t>
  </si>
  <si>
    <t>Junee Abattoir [Junee-NSW]</t>
  </si>
  <si>
    <t>Ferrero Australia Pty Ltd [Lithgow-NSW]</t>
  </si>
  <si>
    <t>MAURI anz Toowoomba [Toowoomba-QLD]</t>
  </si>
  <si>
    <t>Canberra Bakery [Fyshwick-ACT]</t>
  </si>
  <si>
    <t>VIP Packaging Truganina [Truganina-VIC]</t>
  </si>
  <si>
    <t>La Ionica [Thomastown-VIC]</t>
  </si>
  <si>
    <t>Labelmakers Somerton [Somerton-VIC]</t>
  </si>
  <si>
    <t>Galvanising Services Yagoona [Yagoona-NSW]</t>
  </si>
  <si>
    <t>North Shore Private Hospital [St Leonards-NSW]</t>
  </si>
  <si>
    <t>Geelong Hospital [Geelong-VIC]</t>
  </si>
  <si>
    <t>BD&amp;D Milk PTY LTD (Salisbury) [Salisbury South-SA]</t>
  </si>
  <si>
    <t>The Daily Drinks Company Smithfield [Smithfield-NSW]</t>
  </si>
  <si>
    <t>SAPUTO DAIRY AUSTRALIA - Erskine Park [Erskine Park-NSW]</t>
  </si>
  <si>
    <t>EUREKA LINEN [Ballarat-VIC]</t>
  </si>
  <si>
    <t>Bega Dairy &amp; Drinks Penrith [Penrith-NSW]</t>
  </si>
  <si>
    <t>RICEGROWERS LIMITED [Cobden-VIC]</t>
  </si>
  <si>
    <t>Alfred Hospital [Prahran-VIC]</t>
  </si>
  <si>
    <t>Knoxfield [Knoxfield-VIC]</t>
  </si>
  <si>
    <t>Springhurst Compressor Station [Springhurst-VIC]</t>
  </si>
  <si>
    <t>Pinjar Meter Station [Pinjar-WA]</t>
  </si>
  <si>
    <t>EGR [Salisbury-QLD]</t>
  </si>
  <si>
    <t>SUEZ Landsdale Resource Recovery Park [Landsdale-WA]</t>
  </si>
  <si>
    <t>Ovato Print Pty Limited [Bibra Lake-WA]</t>
  </si>
  <si>
    <t>Simplot Kelso Plant [Kelso-NSW]</t>
  </si>
  <si>
    <t>Opal Fibre Packaging Spearwood Site [Bibra Lake-WA]</t>
  </si>
  <si>
    <t>SunRice Leeton SRFG [Leeton-NSW]</t>
  </si>
  <si>
    <t>CSIRO North Ryde Life Sciences Centre [North Ryde-NSW]</t>
  </si>
  <si>
    <t>Industrial Galvanizers Brisbane [Pinkenba-QLD]</t>
  </si>
  <si>
    <t>Farm 61 [Griffith-NSW]</t>
  </si>
  <si>
    <t>Lemnos Foods [Dandenong South -VIC]</t>
  </si>
  <si>
    <t>Foamex North [Somerton-VIC]</t>
  </si>
  <si>
    <t>Mulgrave [Mulgrave-VIC]</t>
  </si>
  <si>
    <t>Thomastown [Thomastown-VIC]</t>
  </si>
  <si>
    <t>Hazelmere Asphalt Plant [Hazelmere-WA]</t>
  </si>
  <si>
    <t>VIP Packaging Granville [Granville-NSW]</t>
  </si>
  <si>
    <t>Good Drinks Australia Ltd [Palmyra-WA]</t>
  </si>
  <si>
    <t>Green Point Landfill Flare [Green Point-NSW]</t>
  </si>
  <si>
    <t>Ridley AgriProducts - Westbury [Westbury-TAS]</t>
  </si>
  <si>
    <t>Amcor Flexibles Asia Pacific - Oakleigh [Oakleigh-VIC]</t>
  </si>
  <si>
    <t>Inghams Berrima Feedmill [Berrima-NSW]</t>
  </si>
  <si>
    <t>Speedibake Ermington [Ermington-NSW]</t>
  </si>
  <si>
    <t>Pelican Point Meter Station [Outer Harbor-SA]</t>
  </si>
  <si>
    <t>Narangba, Nationwide Oil [Narangba-QLD]</t>
  </si>
  <si>
    <t>Monroe Clovelly Park [Clovelly Park-SA]</t>
  </si>
  <si>
    <t>Alcoa Wagerup Meter Station [Wagerup-WA]</t>
  </si>
  <si>
    <t>Consolidated Manufacturing Enterprise Pty Ltd [Inverell-NSW]</t>
  </si>
  <si>
    <t>MAURI anz Camellia [Camellia-NSW]</t>
  </si>
  <si>
    <t>Boral Roofing Wyee [Bushells Ridge-NSW]</t>
  </si>
  <si>
    <t>Dematic Pty Ltd [Belrose-NSW]</t>
  </si>
  <si>
    <t>Lakes Creek Road Landfill [The Common-QLD]</t>
  </si>
  <si>
    <t>Data Centre A [Wantirna South-VIC]</t>
  </si>
  <si>
    <t>East Gippsland Orbost Compressor Station [Newmerella-VIC]</t>
  </si>
  <si>
    <t>Roseneath Asphalt Plant [Roseneath-QLD]</t>
  </si>
  <si>
    <t>Boyds Road [Newbridge-VIC]</t>
  </si>
  <si>
    <t>AUSTRALIAN CHAR PTY LTD [Morwell-VIC]</t>
  </si>
  <si>
    <t>Buderim Foods PTY LTD [Yandina-QLD]</t>
  </si>
  <si>
    <t>Hervey Range [Bohle-QLD]</t>
  </si>
  <si>
    <t>Bromelton (Beaudesert) [Bromelton-QLD]</t>
  </si>
  <si>
    <t>Narangba Asphalt Plant [Narangba-QLD]</t>
  </si>
  <si>
    <t>BECGS-Dingo Gas Field [Huge-NT]</t>
  </si>
  <si>
    <t>Townsville Bitumen Terminal [South Townsville-QLD]</t>
  </si>
  <si>
    <t>Toowoomba Asphalt Plant [Toowoomba-QLD]</t>
  </si>
  <si>
    <t>Ridley AgriProducts - St Arnaud [St Arnaud-VIC]</t>
  </si>
  <si>
    <t>Winchelsea CS [Winchelsea-VIC]</t>
  </si>
  <si>
    <t>Ensign Services [Punchbowl-NSW]</t>
  </si>
  <si>
    <t>Olex Australia Pty Ltd, Lilydale [Lilydale-VIC]</t>
  </si>
  <si>
    <t>Mackay Asphalt Plant [Farleigh-QLD]</t>
  </si>
  <si>
    <t>Mondarra Gas Storage Facility [Milo-WA]</t>
  </si>
  <si>
    <t>Dyno - Port Hedland [Port Hedland-WA]</t>
  </si>
  <si>
    <t>Orrcon Steel [Salisbury-QLD]</t>
  </si>
  <si>
    <t>Princes Laundry Services Preston [Preston-VIC]</t>
  </si>
  <si>
    <t>Perfection Packaging [Dandenong South-VIC]</t>
  </si>
  <si>
    <t>Amcor Flexibles Asia Pacific - Moorabbin [Moorabbin-VIC]</t>
  </si>
  <si>
    <t>Pluto Meter Station [Burrup-WA]</t>
  </si>
  <si>
    <t>Alice Springs Depot [Alice Springs-NT]</t>
  </si>
  <si>
    <t>Euroa Compressor Station [Euroa -VIC]</t>
  </si>
  <si>
    <t>Compressor Station 10 [Kwinana Beach-WA]</t>
  </si>
  <si>
    <t>Ridley AgriProducts Pty Ltd - Clifton [Clifton-QLD]</t>
  </si>
  <si>
    <t>Worsley and SW Cogen Meter Station [Worsley-WA]</t>
  </si>
  <si>
    <t>Dulverton Renewable Energy Facility [Latrobe-TAS]</t>
  </si>
  <si>
    <t>Boral Quarries Malu [Malu-QLD]</t>
  </si>
  <si>
    <t>Wilton Meter Station [Wilton-NSW]</t>
  </si>
  <si>
    <t>Warrnambool asphalt plant [Warrnambool-VIC]</t>
  </si>
  <si>
    <t>Molendinar [Molendinar-QLD]</t>
  </si>
  <si>
    <t>Kanmantoo Quarry [Kanmantoo-SA]</t>
  </si>
  <si>
    <t>Siltech PMR [Campbellfield-VIC]</t>
  </si>
  <si>
    <t>Gympie [Gympie-QLD]</t>
  </si>
  <si>
    <t>LD&amp;D - Lenah Valley [Lenah Valley-TAS]</t>
  </si>
  <si>
    <t>Galvanising Services Coffs Harbour [Coffs Harbour-NSW]</t>
  </si>
  <si>
    <t>Mt Helen Campus [Mount Helen-VIC]</t>
  </si>
  <si>
    <t>Mt Martha Water Recycling Plant [Mount Martha-VIC]</t>
  </si>
  <si>
    <t>IXOM Deer Park [Deer Park-VIC]</t>
  </si>
  <si>
    <t>Ungani Oilfield L20 [Derby-WA]</t>
  </si>
  <si>
    <t>Alcoa Kwinana Meter Station [Naval Base-WA]</t>
  </si>
  <si>
    <t>Indorama Ventures Oxides Botany Surfactants Plant [Hillsdale-NSW]</t>
  </si>
  <si>
    <t>Merredin Peaking Power Station [Merredin-WA]</t>
  </si>
  <si>
    <t>Port Lincoln Tuna Processors Pty Ltd [Port Lincoln-SA]</t>
  </si>
  <si>
    <t>AIRSTEP AUSTRALIA PTY LTD [Dandenong-VIC]</t>
  </si>
  <si>
    <t>Mowbray Asphalt [Mowbray-TAS]</t>
  </si>
  <si>
    <t>Newcastle Gas Storage Facility [Tomago-NSW]</t>
  </si>
  <si>
    <t>Buderim [Buderim-QLD]</t>
  </si>
  <si>
    <t>SA Power Networks Kingscote Power Station [Brownlow-SA]</t>
  </si>
  <si>
    <t>The Royal Victorian Eye &amp; Ear Hospital [East Melbourne-VIC]</t>
  </si>
  <si>
    <t>Welshpool Meter Station [Forrestfield-WA]</t>
  </si>
  <si>
    <t>Alexandria Asphalt Plant [Alexandria-NSW]</t>
  </si>
  <si>
    <t>Orica Pippingarra Plant [Port Hedland-WA]</t>
  </si>
  <si>
    <t>Angas Zinc Mine [Strathalbyn-SA]</t>
  </si>
  <si>
    <t>LMS Energy - Southern Waste [Mclaren Vale-SA]</t>
  </si>
  <si>
    <t>Bendix Mintex [Delcombe-VIC]</t>
  </si>
  <si>
    <t>Bridgewater Barred Tee [Brighton-TAS]</t>
  </si>
  <si>
    <t>Women's and Children's Hospital [North Adelaide-SA]</t>
  </si>
  <si>
    <t>Exmouth Power Station (Private) [Exmouth-WA]</t>
  </si>
  <si>
    <t>Kemerton Peak Lopping Power Station [Wellesley-WA]</t>
  </si>
  <si>
    <t>Viva Energy Townsville Terminal [Townsville-QLD]</t>
  </si>
  <si>
    <t>Hardisty Court Power Station [East Picton-WA]</t>
  </si>
  <si>
    <t>Clifton Rd Meter Station [Brunswick-WA]</t>
  </si>
  <si>
    <t>Weston Milling - Enfield [Enfield-NSW]</t>
  </si>
  <si>
    <t>Horizon Power Onslow Power Station [Talandji-WA]</t>
  </si>
  <si>
    <t>Kogan North [Kogan-QLD]</t>
  </si>
  <si>
    <t>Avon Industrial Park Peak Power Station [Grass Valley-WA]</t>
  </si>
  <si>
    <t>Harrow Road (St) Meter Station [West Swan-WA]</t>
  </si>
  <si>
    <t>Port Bonython Fuels Pty Ltd [Port Bonython-SA]</t>
  </si>
  <si>
    <t>Kemerton Power Station Meter Station [Wellesley-WA]</t>
  </si>
  <si>
    <t>Transwaste Technologies - Campbellfield [Campbellfield-VIC]</t>
  </si>
  <si>
    <t>Dampier Facilities [Burrup-WA]</t>
  </si>
  <si>
    <t>NovaPower Traralgon [Traralgon East-VIC]</t>
  </si>
  <si>
    <t>Mackay Gas Turbine [Mackay-QLD]</t>
  </si>
  <si>
    <t>Ovato Limited - Salisbury [Salisbury South-SA]</t>
  </si>
  <si>
    <t>Ilgarari Compressor Station [Capricorn-WA]</t>
  </si>
  <si>
    <t>Kemerton Meter Station [Wellesley-WA]</t>
  </si>
  <si>
    <t>Furnace Industries [Malaga-WA]</t>
  </si>
  <si>
    <t>DE Shepparton Generator [Shepparton North-VIC]</t>
  </si>
  <si>
    <t>Bell Bay Station (Meter Station) (Tasmanian Gas Pipeline) [Bell Bay-TAS]</t>
  </si>
  <si>
    <t>Mungarra Meter Station [West Casuarinas-WA]</t>
  </si>
  <si>
    <t>Forrestdale Meter Station [Forrestdale-WA]</t>
  </si>
  <si>
    <t>Melton RWP [Melton South-VIC]</t>
  </si>
  <si>
    <t>Ausperl Padstow [Padstow-NSW]</t>
  </si>
  <si>
    <t>Westbury LNG Plant [Westbury-TAS]</t>
  </si>
  <si>
    <t>ENSIGN SERVICES (AUST.) PTY. LTD. [Dudley Park-SA]</t>
  </si>
  <si>
    <t>LATROBE REGIONAL HOSPITAL [Traralgon-VIC]</t>
  </si>
  <si>
    <t>Cleaner production activities and pollution control devices installed</t>
  </si>
  <si>
    <t xml:space="preserve">Facilities are required to report each year on cleaner production activities they have implemented and pollution control devices they have fitted during the previous 12 months. </t>
  </si>
  <si>
    <t>Few facilities have reported any specific pollution control activities or investments since 2000.</t>
  </si>
  <si>
    <t xml:space="preserve">Bayswater </t>
  </si>
  <si>
    <t>http://www.npi.gov.au/npidata/action/load/individual-facility-detail/criteria/state/NSW/year/2021/jurisdiction-facility/37</t>
  </si>
  <si>
    <t>Cleaner Production Activities</t>
  </si>
  <si>
    <t>Pollution Control Devices</t>
  </si>
  <si>
    <t>Activity</t>
  </si>
  <si>
    <t>Comments</t>
  </si>
  <si>
    <t>Device</t>
  </si>
  <si>
    <t>Installed (year)</t>
  </si>
  <si>
    <t>Improved maintenance scheduling, record keeping, or procedures</t>
  </si>
  <si>
    <t>Procedures reviewed as needed. Pollution Incident response Management Plan implemented August 2012</t>
  </si>
  <si>
    <t>Fabric filter/baghouse</t>
  </si>
  <si>
    <t>Bag performance monitoring &amp; regular bag replacement program</t>
  </si>
  <si>
    <t>Installed overflow alarms or automatic shut-off valve</t>
  </si>
  <si>
    <t>CEMS on stacks with upper limit alarms for NOx, SOx and PM. Continuous water quality monitor at EPL pt 7 alarmed to the PCR</t>
  </si>
  <si>
    <t>Low NOx burner</t>
  </si>
  <si>
    <t>Yes</t>
  </si>
  <si>
    <t>Implemented inspection or monitoring program for potential spill or leak sources</t>
  </si>
  <si>
    <t>Incineration/afterburner</t>
  </si>
  <si>
    <t>Dust suppression - water sprays/chemical suppression</t>
  </si>
  <si>
    <t>Wastewater treatment</t>
  </si>
  <si>
    <t>Oil and grease separator &amp; secondary treatment ponds</t>
  </si>
  <si>
    <t>Use of cleaner raw materials</t>
  </si>
  <si>
    <t>Limits set on sulphur content in coal. Daily coal analysis</t>
  </si>
  <si>
    <t>Mist eliminator</t>
  </si>
  <si>
    <t>Dust suppression - wind breaks/covered/enclosed stockpiles</t>
  </si>
  <si>
    <t>Opacity monitor</t>
  </si>
  <si>
    <t>CEMS with upper limit alarms</t>
  </si>
  <si>
    <t>Other modifications / practices</t>
  </si>
  <si>
    <t>Participates in Hunter River Salinity Trading Scheme and the Upper Hunter Air Quality Monitoring Network</t>
  </si>
  <si>
    <t>Dust monitor</t>
  </si>
  <si>
    <t>CCTV coverage of coal plans, conveyors and stacks</t>
  </si>
  <si>
    <t>Other pollution control equipment</t>
  </si>
  <si>
    <t>NOx and SO2 CEMS with upper limit alarms</t>
  </si>
  <si>
    <t>http://www.npi.gov.au/npidata/action/load/individual-facility-detail/criteria/state/NSW/year/2021/jurisdiction-facility/151</t>
  </si>
  <si>
    <t>Significant upgrade to monitoring software database including the installation of further online monitoring of sites.</t>
  </si>
  <si>
    <t>Regular bag replacement program</t>
  </si>
  <si>
    <t>Change from solvent based to aqueous based raw materials</t>
  </si>
  <si>
    <t>Full-time occupational hygienist now across both sites conducting full review and assessment of all substances used on site</t>
  </si>
  <si>
    <t>On-site domestic sewage treatment system</t>
  </si>
  <si>
    <t>Modified process, equipment, layout, or piping</t>
  </si>
  <si>
    <t>Dry ashing system installed on Unit 4 boiler</t>
  </si>
  <si>
    <t>Opacity monitors with upper limit alarms - maintained and replaced as required</t>
  </si>
  <si>
    <t>Installed overflow alarms or automatic shut-off valves</t>
  </si>
  <si>
    <t>CEMS on stacks with upper limit alarms for NOx, SOx and PM</t>
  </si>
  <si>
    <t>Mid 1990's CCT coverage of coal plant conveyors and chimney stacks</t>
  </si>
  <si>
    <t>Monthly and as required site inspections, improved systems on site to manage compliance and risks. Improved tools for tracking and recording inspections, hazards and incidents/near misses and actions arising from these.</t>
  </si>
  <si>
    <t>CEMS NOx, SOx monitors with upper limit alarms. Oil/water separation and sedimentation containment</t>
  </si>
  <si>
    <t>Sulphur &amp; fluoride limits set on coal supplied</t>
  </si>
  <si>
    <t>http://www.npi.gov.au/npidata/action/load/individual-facility-detail/criteria/state/NSW/year/2021/jurisdiction-facility/226</t>
  </si>
  <si>
    <t>Continual benchmarking against recognised standard and systems of environmental control.</t>
  </si>
  <si>
    <t>Pollution control equipment was installed as part of the original Power Station operating equipment and is upgraded as part of normal maintenance routines. The Power Station units were brought on-line progressively between 1982 - 1984.</t>
  </si>
  <si>
    <t>Modified process, equipment, layout, or pipin</t>
  </si>
  <si>
    <t>Continual improvement to systems, equipment and procedures to minimise the potential of spill or contamination ot the environment</t>
  </si>
  <si>
    <t>Progressive installation of boiler equipment including low NOx burners during Unit upgrades between 2009 and 2012</t>
  </si>
  <si>
    <t>Improved procedures for loading, unloading or transfer operations</t>
  </si>
  <si>
    <t>Coal Combustion Product Plant Upgrade, including a new ash unloading facility to allow ash to be taken by truck directly from the station.</t>
  </si>
  <si>
    <t>Treatment of 4-5 ML per day of secondary treated effluent. Upgrade to water reclamation plant in 2012.</t>
  </si>
  <si>
    <t>Installation of additional monitoring equipment and emergency storm water shutoff valves in case of detection of potential environmental contamination.</t>
  </si>
  <si>
    <t>Upgrade of instrumentation</t>
  </si>
  <si>
    <t>An EIDAS ( Environmental Intelligence Data Acquisition System) has been developed to allow real time indicators of the various environmental monitors and field instruments on site, statistics and trending of data and system alerts when an instrument or monitors result fall out away from the acceptable range.</t>
  </si>
  <si>
    <t>Progressive upgrade of dust monitoring equipment</t>
  </si>
  <si>
    <t>Continual improvement in monitoring techniques and equipment to reduce likelihood of an environmental incident. Increased maintenance on potential spill equipment.</t>
  </si>
  <si>
    <t>Storm water leak detection instrumentation along with emergency storm water shutoff valves installed.</t>
  </si>
  <si>
    <t>Continual improvement using state of the art materials and techniques. Increased inspection routines. New dust suppression system and pinch valves being installed on the ash dam. Capping inactive areas of the ash dam.</t>
  </si>
  <si>
    <t>Ash recycling truck loads covered.</t>
  </si>
  <si>
    <t>Community consultative committee</t>
  </si>
  <si>
    <t>Consultation through local community, industry and council combined meetings has potential to access ideas on source reduction techniques used elsewhere.</t>
  </si>
  <si>
    <t>Installed new pump manifolds and increased pump rates and live storage volumes for a number of contaminated water systems.</t>
  </si>
  <si>
    <t>http://www.npi.gov.au/npidata/action/load/individual-facility-detail/criteria/state/NSW/year/2021/jurisdiction-facility/104</t>
  </si>
  <si>
    <t>http://www.npi.gov.au/npidata/action/load/individual-facility-detail/criteria/state/NSW/year/2021/jurisdiction-facility/106</t>
  </si>
  <si>
    <t xml:space="preserve">Comments </t>
  </si>
  <si>
    <t>Fabric Filter installation completed in 2007</t>
  </si>
  <si>
    <t>Electrostatic precipitator</t>
  </si>
  <si>
    <t>Electrostatic precipitators fully decommissioned during 2007</t>
  </si>
  <si>
    <t>A new underground link road was completed at Chain Valley Colliery (CVC) and the above ground YE coal conveyor recommissioned so that as of August 2017 all coal deliveries from CVC were by the covered YE conveyor and above ground coal truck deliveries from CVC ceased, eliminating the potential for fugitive dust emissions associated with these coal truck movements.</t>
  </si>
  <si>
    <t>Fabric Filter installation completed 2007</t>
  </si>
  <si>
    <t>Active dust management controls, such as the water-trucks, are regularly used at the coal stockpile to prevent or minimise emissions of dust from the premises as required by licence condition O3</t>
  </si>
  <si>
    <t>Upgraded in 2005</t>
  </si>
  <si>
    <t>All coal conveyors are enclosed. The coal handling plant (CHP) and coal stockpile are located centrally within the site with several hundred metres of bushland buffer surrounding the site. In addition to the active dust management controls, such as the water-trucks, the extensive bushland buffer surrounding the CHP site serves, by design, as a significant passive control, acting as both a wind break and visual screen to minimise and prevent the transport of any localised fugitive dust generated on the premises from leaving the site.</t>
  </si>
  <si>
    <t>Community &amp; Regional Environment (CARE) Forum (held quarterly)</t>
  </si>
  <si>
    <t>Vales Point Ash Dam is managed and maintained in a manner to prevent emissions of dust from the premises as required by licence condition O3. Methods to prevent fugitive dust emissions from the ash dam include inundation, capping, water sprays, water cart, chemical surfactants and helicopter water bombing.</t>
  </si>
  <si>
    <t>http://www.npi.gov.au/npidata/action/load/individual-facility-detail/criteria/state/VIC/year/2021/jurisdiction-facility/00004339</t>
  </si>
  <si>
    <t>Automated protection system to prevent spills to the environment</t>
  </si>
  <si>
    <t>Installed to capture particulates in the flue gas stream.</t>
  </si>
  <si>
    <t>Ongoing improvements to dust suppression activities.</t>
  </si>
  <si>
    <t>Systems installed to treat wastewaters to ensure contaminants are minimised.</t>
  </si>
  <si>
    <t>Mined coal contained in enclosed 100kt Coal Bunker to minimise dust emissions from wind.</t>
  </si>
  <si>
    <t>Constant Emissions Monitoring System to monitor and control total particulate emissions.</t>
  </si>
  <si>
    <t>Regular stakeholder meetings to review the environmental performance of AGL Loy Yang and to review the progress made in the Environmental Improvement Plan.</t>
  </si>
  <si>
    <t>Water monitoring equipment, including turbidity, ph and electrical conductivity meters, are installed and utilised to monitor and control emissions to surface water and sewers.</t>
  </si>
  <si>
    <t xml:space="preserve">Loy Yang B </t>
  </si>
  <si>
    <t>http://www.npi.gov.au/npidata/action/load/individual-facility-detail/criteria/state/VIC/year/2021/jurisdiction-facility/00017661</t>
  </si>
  <si>
    <t>Wet scrubber</t>
  </si>
  <si>
    <t>Installation of high-pressure/low-volume cleaning equipment</t>
  </si>
  <si>
    <t>Stormwater run-off recovery system.</t>
  </si>
  <si>
    <t>Changed product specifications</t>
  </si>
  <si>
    <t>http://www.npi.gov.au/npidata/action/load/individual-facility-detail/criteria/state/VIC/year/2021/jurisdiction-facility/00004321</t>
  </si>
  <si>
    <t>Improved alarm system and installed video surveillance cameras on high risk areas of ash lines to monitor for leaks</t>
  </si>
  <si>
    <t>Unit 1 -1973</t>
  </si>
  <si>
    <t>Unit 2 -1974</t>
  </si>
  <si>
    <t>ERC meets quarterly</t>
  </si>
  <si>
    <t>Unit 3 -1981</t>
  </si>
  <si>
    <t>Unit 4 -1982</t>
  </si>
  <si>
    <t>Opacity CEMs fitted to all flues</t>
  </si>
  <si>
    <t>http://www.npi.gov.au/npidata/action/load/individual-facility-detail/criteria/state/QLD/year/2021/jurisdiction-facility/Q019NRG001</t>
  </si>
  <si>
    <t>Proactive replacement to management particulate matter emissions.</t>
  </si>
  <si>
    <t>http://www.npi.gov.au/npidata/action/load/individual-facility-detail/criteria/state/QLD/year/2021/jurisdiction-facility/Q019TAR001</t>
  </si>
  <si>
    <t>Water monitoring</t>
  </si>
  <si>
    <t>Progressive rehabilitation.</t>
  </si>
  <si>
    <t>Control systems upgrade</t>
  </si>
  <si>
    <t>On-site weather station, condenser re-tube - from copper to titanium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</si>
</sst>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_(* \(#,##0\);_(* &quot;-&quot;??_);_(@_)"/>
    <numFmt numFmtId="166" formatCode="#,##0.0000"/>
    <numFmt numFmtId="167" formatCode="#,##0.00000"/>
    <numFmt numFmtId="168" formatCode="_(* #,##0.0000_);_(* \(#,##0.0000\);_(* &quot;-&quot;??_);_(@_)"/>
    <numFmt numFmtId="169" formatCode="#,##0.0"/>
  </numFmts>
  <fonts count="3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8"/>
      <color indexed="8"/>
      <name val="Calibri"/>
      <family val="2"/>
    </font>
    <font>
      <i/>
      <sz val="8"/>
      <color indexed="8"/>
      <name val="Calibri"/>
      <family val="2"/>
    </font>
    <font>
      <b/>
      <sz val="8"/>
      <color indexed="8"/>
      <name val="Calibri"/>
      <family val="2"/>
    </font>
    <font>
      <u/>
      <sz val="12"/>
      <color theme="10"/>
      <name val="Calibri"/>
      <family val="2"/>
      <scheme val="minor"/>
    </font>
    <font>
      <u/>
      <sz val="12"/>
      <color theme="11"/>
      <name val="Calibri"/>
      <family val="2"/>
      <scheme val="minor"/>
    </font>
    <font>
      <sz val="8"/>
      <name val="Calibri"/>
      <family val="2"/>
      <scheme val="minor"/>
    </font>
    <font>
      <sz val="8"/>
      <color theme="1"/>
      <name val="Calibri"/>
      <family val="2"/>
      <scheme val="minor"/>
    </font>
    <font>
      <i/>
      <u/>
      <sz val="8"/>
      <color indexed="8"/>
      <name val="Calibri"/>
      <family val="2"/>
    </font>
    <font>
      <sz val="11"/>
      <color theme="1"/>
      <name val="Calibri"/>
      <family val="2"/>
      <scheme val="minor"/>
    </font>
    <font>
      <sz val="10"/>
      <name val="Verdana"/>
      <family val="2"/>
    </font>
    <font>
      <b/>
      <sz val="14"/>
      <color theme="1"/>
      <name val="Calibri"/>
      <family val="2"/>
      <scheme val="minor"/>
    </font>
    <font>
      <sz val="8"/>
      <name val="Verdana"/>
      <family val="2"/>
    </font>
    <font>
      <sz val="8"/>
      <color theme="1"/>
      <name val="Calibri"/>
      <family val="2"/>
    </font>
    <font>
      <sz val="10"/>
      <name val="Verdana"/>
      <family val="2"/>
    </font>
    <font>
      <sz val="14"/>
      <color theme="1"/>
      <name val="Calibri"/>
      <family val="2"/>
      <scheme val="minor"/>
    </font>
    <font>
      <sz val="8"/>
      <color indexed="8"/>
      <name val="Calibri (Body)"/>
    </font>
    <font>
      <i/>
      <sz val="8"/>
      <color indexed="8"/>
      <name val="Calibri (Body)"/>
    </font>
    <font>
      <b/>
      <sz val="10"/>
      <color rgb="FF000000"/>
      <name val="Calibri"/>
      <family val="2"/>
      <scheme val="minor"/>
    </font>
    <font>
      <u/>
      <sz val="8"/>
      <color theme="10"/>
      <name val="Calibri"/>
      <family val="2"/>
      <scheme val="minor"/>
    </font>
    <font>
      <b/>
      <sz val="8"/>
      <color indexed="8"/>
      <name val="Calibri (Body)"/>
    </font>
    <font>
      <b/>
      <sz val="12"/>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29">
    <xf numFmtId="0" fontId="0" fillId="0" borderId="0"/>
    <xf numFmtId="164" fontId="8"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7" fillId="0" borderId="0" applyFont="0" applyFill="0" applyBorder="0" applyAlignment="0" applyProtection="0"/>
    <xf numFmtId="0" fontId="17" fillId="0" borderId="0"/>
    <xf numFmtId="0" fontId="18" fillId="0" borderId="0"/>
    <xf numFmtId="9" fontId="18" fillId="0" borderId="0" applyFont="0" applyFill="0" applyBorder="0" applyAlignment="0" applyProtection="0"/>
    <xf numFmtId="164" fontId="18" fillId="0" borderId="0" applyFont="0" applyFill="0" applyBorder="0" applyAlignment="0" applyProtection="0"/>
    <xf numFmtId="43" fontId="7" fillId="0" borderId="0" applyFont="0" applyFill="0" applyBorder="0" applyAlignment="0" applyProtection="0"/>
    <xf numFmtId="0" fontId="6" fillId="0" borderId="0"/>
    <xf numFmtId="0" fontId="5" fillId="0" borderId="0"/>
    <xf numFmtId="43" fontId="18" fillId="0" borderId="0" applyFont="0" applyFill="0" applyBorder="0" applyAlignment="0" applyProtection="0"/>
    <xf numFmtId="43" fontId="7" fillId="0" borderId="0" applyFont="0" applyFill="0" applyBorder="0" applyAlignment="0" applyProtection="0"/>
    <xf numFmtId="0" fontId="5" fillId="0" borderId="0"/>
    <xf numFmtId="0" fontId="4"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7" fillId="0" borderId="0"/>
    <xf numFmtId="0" fontId="12" fillId="0" borderId="0" applyNumberForma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201">
    <xf numFmtId="0" fontId="0" fillId="0" borderId="0" xfId="0"/>
    <xf numFmtId="3" fontId="9" fillId="0" borderId="1" xfId="0" applyNumberFormat="1" applyFont="1" applyBorder="1"/>
    <xf numFmtId="3" fontId="9" fillId="4" borderId="1" xfId="0" applyNumberFormat="1" applyFont="1" applyFill="1" applyBorder="1"/>
    <xf numFmtId="0" fontId="9" fillId="0" borderId="1" xfId="0" applyFont="1" applyBorder="1"/>
    <xf numFmtId="165" fontId="9" fillId="0" borderId="1" xfId="1" applyNumberFormat="1" applyFont="1" applyBorder="1"/>
    <xf numFmtId="3" fontId="9" fillId="0" borderId="1" xfId="0" applyNumberFormat="1" applyFont="1" applyBorder="1" applyAlignment="1">
      <alignment horizontal="center" vertical="center"/>
    </xf>
    <xf numFmtId="3" fontId="9" fillId="0" borderId="0" xfId="0" applyNumberFormat="1" applyFont="1"/>
    <xf numFmtId="165" fontId="9" fillId="4" borderId="1" xfId="1" applyNumberFormat="1" applyFont="1" applyFill="1" applyBorder="1"/>
    <xf numFmtId="165" fontId="9" fillId="0" borderId="1" xfId="1" applyNumberFormat="1" applyFont="1" applyFill="1" applyBorder="1"/>
    <xf numFmtId="165" fontId="0" fillId="0" borderId="0" xfId="0" applyNumberFormat="1"/>
    <xf numFmtId="0" fontId="10" fillId="0" borderId="0" xfId="0" applyFont="1"/>
    <xf numFmtId="3" fontId="11" fillId="6" borderId="1" xfId="0" applyNumberFormat="1" applyFont="1" applyFill="1" applyBorder="1" applyAlignment="1">
      <alignment horizontal="center"/>
    </xf>
    <xf numFmtId="0" fontId="11" fillId="5" borderId="1" xfId="0" applyFont="1" applyFill="1" applyBorder="1" applyAlignment="1">
      <alignment horizontal="center"/>
    </xf>
    <xf numFmtId="165" fontId="11" fillId="4" borderId="1" xfId="1" applyNumberFormat="1" applyFont="1" applyFill="1" applyBorder="1" applyAlignment="1">
      <alignment horizontal="center"/>
    </xf>
    <xf numFmtId="0" fontId="11" fillId="3" borderId="1" xfId="0" applyFont="1" applyFill="1" applyBorder="1" applyAlignment="1">
      <alignment horizontal="center"/>
    </xf>
    <xf numFmtId="0" fontId="11" fillId="2" borderId="1" xfId="0" applyFont="1" applyFill="1" applyBorder="1" applyAlignment="1">
      <alignment horizontal="center"/>
    </xf>
    <xf numFmtId="0" fontId="11" fillId="4" borderId="1" xfId="0" applyFont="1" applyFill="1" applyBorder="1" applyAlignment="1">
      <alignment horizontal="center"/>
    </xf>
    <xf numFmtId="3" fontId="9" fillId="0" borderId="1" xfId="0" applyNumberFormat="1" applyFont="1" applyBorder="1" applyAlignment="1">
      <alignment horizontal="left" vertical="center"/>
    </xf>
    <xf numFmtId="165" fontId="9" fillId="0" borderId="0" xfId="1" applyNumberFormat="1" applyFont="1" applyFill="1" applyBorder="1"/>
    <xf numFmtId="165" fontId="0" fillId="0" borderId="0" xfId="1" applyNumberFormat="1" applyFont="1"/>
    <xf numFmtId="3" fontId="9" fillId="7" borderId="1" xfId="0" applyNumberFormat="1" applyFont="1" applyFill="1" applyBorder="1" applyAlignment="1">
      <alignment horizontal="center" vertical="center"/>
    </xf>
    <xf numFmtId="3" fontId="9" fillId="7" borderId="1" xfId="0" applyNumberFormat="1" applyFont="1" applyFill="1" applyBorder="1"/>
    <xf numFmtId="165" fontId="9" fillId="7" borderId="1" xfId="1" applyNumberFormat="1" applyFont="1" applyFill="1" applyBorder="1"/>
    <xf numFmtId="9" fontId="15" fillId="0" borderId="1" xfId="4" applyFont="1" applyFill="1" applyBorder="1"/>
    <xf numFmtId="0" fontId="15" fillId="0" borderId="1" xfId="0" applyFont="1" applyBorder="1"/>
    <xf numFmtId="0" fontId="16" fillId="0" borderId="0" xfId="0" applyFont="1"/>
    <xf numFmtId="2" fontId="0" fillId="0" borderId="0" xfId="0" applyNumberFormat="1"/>
    <xf numFmtId="165" fontId="0" fillId="0" borderId="0" xfId="1" applyNumberFormat="1" applyFont="1" applyBorder="1"/>
    <xf numFmtId="0" fontId="15" fillId="0" borderId="0" xfId="0" applyFont="1"/>
    <xf numFmtId="166" fontId="9" fillId="6" borderId="1" xfId="0" applyNumberFormat="1" applyFont="1" applyFill="1" applyBorder="1"/>
    <xf numFmtId="166" fontId="9" fillId="5" borderId="1" xfId="0" applyNumberFormat="1" applyFont="1" applyFill="1" applyBorder="1"/>
    <xf numFmtId="167" fontId="9" fillId="6" borderId="1" xfId="0" applyNumberFormat="1" applyFont="1" applyFill="1" applyBorder="1"/>
    <xf numFmtId="167" fontId="9" fillId="5" borderId="1" xfId="0" applyNumberFormat="1" applyFont="1" applyFill="1" applyBorder="1"/>
    <xf numFmtId="168" fontId="9" fillId="4" borderId="1" xfId="1" applyNumberFormat="1" applyFont="1" applyFill="1" applyBorder="1"/>
    <xf numFmtId="168" fontId="9" fillId="3" borderId="1" xfId="0" applyNumberFormat="1" applyFont="1" applyFill="1" applyBorder="1"/>
    <xf numFmtId="168" fontId="9" fillId="2" borderId="1" xfId="0" applyNumberFormat="1" applyFont="1" applyFill="1" applyBorder="1"/>
    <xf numFmtId="168" fontId="9" fillId="6" borderId="1" xfId="0" applyNumberFormat="1" applyFont="1" applyFill="1" applyBorder="1"/>
    <xf numFmtId="166" fontId="9" fillId="4" borderId="1" xfId="1" applyNumberFormat="1" applyFont="1" applyFill="1" applyBorder="1"/>
    <xf numFmtId="166" fontId="9" fillId="3" borderId="1" xfId="0" applyNumberFormat="1" applyFont="1" applyFill="1" applyBorder="1"/>
    <xf numFmtId="166" fontId="9" fillId="2" borderId="1" xfId="0" applyNumberFormat="1" applyFont="1" applyFill="1" applyBorder="1"/>
    <xf numFmtId="167" fontId="9" fillId="4" borderId="1" xfId="1" applyNumberFormat="1" applyFont="1" applyFill="1" applyBorder="1"/>
    <xf numFmtId="167" fontId="9" fillId="3" borderId="1" xfId="0" applyNumberFormat="1" applyFont="1" applyFill="1" applyBorder="1"/>
    <xf numFmtId="167" fontId="9" fillId="2" borderId="1" xfId="0" applyNumberFormat="1" applyFont="1" applyFill="1" applyBorder="1"/>
    <xf numFmtId="0" fontId="9" fillId="0" borderId="0" xfId="0" applyFont="1"/>
    <xf numFmtId="0" fontId="0" fillId="0" borderId="5" xfId="0" applyBorder="1"/>
    <xf numFmtId="9" fontId="9" fillId="0" borderId="0" xfId="4" applyFont="1" applyFill="1" applyBorder="1"/>
    <xf numFmtId="0" fontId="19" fillId="0" borderId="0" xfId="0" applyFont="1"/>
    <xf numFmtId="165" fontId="9" fillId="7" borderId="0" xfId="1" applyNumberFormat="1" applyFont="1" applyFill="1" applyBorder="1"/>
    <xf numFmtId="0" fontId="11" fillId="5" borderId="1" xfId="0" applyFont="1" applyFill="1" applyBorder="1" applyAlignment="1">
      <alignment horizontal="left"/>
    </xf>
    <xf numFmtId="3" fontId="11" fillId="3" borderId="1" xfId="0" applyNumberFormat="1" applyFont="1" applyFill="1" applyBorder="1" applyAlignment="1">
      <alignment horizontal="center"/>
    </xf>
    <xf numFmtId="3" fontId="11" fillId="2" borderId="1" xfId="0" applyNumberFormat="1" applyFont="1" applyFill="1" applyBorder="1" applyAlignment="1">
      <alignment horizontal="center"/>
    </xf>
    <xf numFmtId="165" fontId="9" fillId="0" borderId="0" xfId="1" applyNumberFormat="1" applyFont="1" applyBorder="1"/>
    <xf numFmtId="3" fontId="21" fillId="6" borderId="1" xfId="0" applyNumberFormat="1" applyFont="1" applyFill="1" applyBorder="1"/>
    <xf numFmtId="3" fontId="21" fillId="2" borderId="1" xfId="0" applyNumberFormat="1" applyFont="1" applyFill="1" applyBorder="1"/>
    <xf numFmtId="3" fontId="21" fillId="5" borderId="1" xfId="0" applyNumberFormat="1" applyFont="1" applyFill="1" applyBorder="1"/>
    <xf numFmtId="3" fontId="9" fillId="2" borderId="1" xfId="0" applyNumberFormat="1" applyFont="1" applyFill="1" applyBorder="1"/>
    <xf numFmtId="3" fontId="9" fillId="3" borderId="1" xfId="0" applyNumberFormat="1" applyFont="1" applyFill="1" applyBorder="1"/>
    <xf numFmtId="3" fontId="9" fillId="5" borderId="1" xfId="0" applyNumberFormat="1" applyFont="1" applyFill="1" applyBorder="1"/>
    <xf numFmtId="3" fontId="9" fillId="6" borderId="1" xfId="0" applyNumberFormat="1" applyFont="1" applyFill="1" applyBorder="1"/>
    <xf numFmtId="165" fontId="9" fillId="4" borderId="1" xfId="9" applyNumberFormat="1" applyFont="1" applyFill="1" applyBorder="1"/>
    <xf numFmtId="9" fontId="15" fillId="0" borderId="1" xfId="4" applyFont="1" applyBorder="1"/>
    <xf numFmtId="9" fontId="15" fillId="0" borderId="0" xfId="4" applyFont="1" applyBorder="1"/>
    <xf numFmtId="2" fontId="15" fillId="0" borderId="0" xfId="0" applyNumberFormat="1" applyFont="1"/>
    <xf numFmtId="9" fontId="9" fillId="0" borderId="0" xfId="4" applyFont="1" applyBorder="1" applyAlignment="1">
      <alignment horizontal="center" vertical="center"/>
    </xf>
    <xf numFmtId="9" fontId="11" fillId="0" borderId="0" xfId="4" applyFont="1" applyBorder="1" applyAlignment="1">
      <alignment horizontal="center" vertical="center"/>
    </xf>
    <xf numFmtId="0" fontId="9" fillId="8" borderId="4" xfId="0" applyFont="1" applyFill="1" applyBorder="1"/>
    <xf numFmtId="0" fontId="0" fillId="0" borderId="6" xfId="0" applyBorder="1"/>
    <xf numFmtId="9" fontId="11" fillId="8" borderId="2" xfId="4" applyFont="1" applyFill="1" applyBorder="1" applyAlignment="1">
      <alignment horizontal="left" vertical="center"/>
    </xf>
    <xf numFmtId="9" fontId="9" fillId="0" borderId="1" xfId="4" applyFont="1" applyFill="1" applyBorder="1" applyAlignment="1">
      <alignment horizontal="center" vertical="center"/>
    </xf>
    <xf numFmtId="0" fontId="0" fillId="7" borderId="1" xfId="0" applyFill="1" applyBorder="1"/>
    <xf numFmtId="3" fontId="9" fillId="6" borderId="1" xfId="0" applyNumberFormat="1" applyFont="1" applyFill="1" applyBorder="1" applyAlignment="1">
      <alignment horizontal="left" vertical="center"/>
    </xf>
    <xf numFmtId="3" fontId="11" fillId="0" borderId="1" xfId="0" applyNumberFormat="1" applyFont="1" applyBorder="1" applyAlignment="1">
      <alignment horizontal="left" vertical="center"/>
    </xf>
    <xf numFmtId="9" fontId="15" fillId="0" borderId="3" xfId="4" applyFont="1" applyFill="1" applyBorder="1"/>
    <xf numFmtId="0" fontId="15" fillId="6" borderId="1" xfId="0" applyFont="1" applyFill="1" applyBorder="1"/>
    <xf numFmtId="0" fontId="11" fillId="0" borderId="1" xfId="0" applyFont="1" applyBorder="1"/>
    <xf numFmtId="9" fontId="15" fillId="0" borderId="1" xfId="4" applyFont="1" applyFill="1" applyBorder="1" applyAlignment="1">
      <alignment horizontal="center"/>
    </xf>
    <xf numFmtId="0" fontId="23" fillId="0" borderId="0" xfId="0" applyFont="1"/>
    <xf numFmtId="1" fontId="15" fillId="6" borderId="1" xfId="0" applyNumberFormat="1" applyFont="1" applyFill="1" applyBorder="1"/>
    <xf numFmtId="3" fontId="9" fillId="7" borderId="7" xfId="0" applyNumberFormat="1" applyFont="1" applyFill="1" applyBorder="1"/>
    <xf numFmtId="0" fontId="0" fillId="0" borderId="1" xfId="0" applyBorder="1"/>
    <xf numFmtId="3" fontId="9" fillId="0" borderId="3" xfId="0" applyNumberFormat="1" applyFont="1" applyBorder="1" applyAlignment="1">
      <alignment horizontal="center" vertical="center"/>
    </xf>
    <xf numFmtId="165" fontId="0" fillId="0" borderId="1" xfId="0" applyNumberFormat="1" applyBorder="1"/>
    <xf numFmtId="0" fontId="0" fillId="0" borderId="3" xfId="0" applyBorder="1"/>
    <xf numFmtId="9" fontId="9" fillId="0" borderId="1" xfId="4" applyFont="1" applyFill="1" applyBorder="1" applyAlignment="1">
      <alignment vertical="center"/>
    </xf>
    <xf numFmtId="9" fontId="9" fillId="0" borderId="3" xfId="4" applyFont="1" applyFill="1" applyBorder="1" applyAlignment="1">
      <alignment horizontal="center" vertical="center"/>
    </xf>
    <xf numFmtId="0" fontId="0" fillId="0" borderId="8" xfId="0" applyBorder="1"/>
    <xf numFmtId="165" fontId="11" fillId="4" borderId="3" xfId="1" applyNumberFormat="1" applyFont="1" applyFill="1" applyBorder="1" applyAlignment="1">
      <alignment horizontal="center"/>
    </xf>
    <xf numFmtId="0" fontId="9" fillId="0" borderId="7" xfId="0" applyFont="1" applyBorder="1"/>
    <xf numFmtId="3" fontId="9" fillId="9" borderId="1" xfId="0" applyNumberFormat="1" applyFont="1" applyFill="1" applyBorder="1"/>
    <xf numFmtId="9" fontId="9" fillId="9" borderId="1" xfId="4" applyFont="1" applyFill="1" applyBorder="1"/>
    <xf numFmtId="0" fontId="0" fillId="9" borderId="0" xfId="0" applyFill="1"/>
    <xf numFmtId="165" fontId="11" fillId="4" borderId="1" xfId="1" applyNumberFormat="1" applyFont="1" applyFill="1" applyBorder="1" applyAlignment="1">
      <alignment horizontal="left"/>
    </xf>
    <xf numFmtId="3" fontId="9" fillId="6" borderId="1" xfId="20" applyNumberFormat="1" applyFont="1" applyFill="1" applyBorder="1"/>
    <xf numFmtId="0" fontId="19" fillId="0" borderId="0" xfId="0" applyFont="1" applyAlignment="1">
      <alignment vertical="top"/>
    </xf>
    <xf numFmtId="0" fontId="24" fillId="0" borderId="0" xfId="0" applyFont="1" applyAlignment="1">
      <alignment vertical="top" wrapText="1"/>
    </xf>
    <xf numFmtId="0" fontId="24" fillId="0" borderId="0" xfId="0" applyFont="1"/>
    <xf numFmtId="0" fontId="24" fillId="0" borderId="0" xfId="0" applyFont="1" applyAlignment="1">
      <alignment horizontal="left" vertical="top" wrapText="1"/>
    </xf>
    <xf numFmtId="0" fontId="25" fillId="0" borderId="0" xfId="0" applyFont="1" applyAlignment="1">
      <alignment vertical="top"/>
    </xf>
    <xf numFmtId="0" fontId="26" fillId="4" borderId="2" xfId="0" applyFont="1" applyFill="1" applyBorder="1" applyAlignment="1">
      <alignment vertical="top"/>
    </xf>
    <xf numFmtId="0" fontId="24" fillId="4" borderId="4" xfId="0" applyFont="1" applyFill="1" applyBorder="1" applyAlignment="1">
      <alignment vertical="top" wrapText="1"/>
    </xf>
    <xf numFmtId="0" fontId="24" fillId="4" borderId="4" xfId="0" applyFont="1" applyFill="1" applyBorder="1"/>
    <xf numFmtId="0" fontId="24" fillId="4" borderId="4" xfId="0" applyFont="1" applyFill="1" applyBorder="1" applyAlignment="1">
      <alignment horizontal="left" vertical="top" wrapText="1"/>
    </xf>
    <xf numFmtId="0" fontId="24" fillId="4" borderId="3" xfId="0" applyFont="1" applyFill="1" applyBorder="1" applyAlignment="1">
      <alignment horizontal="left" vertical="top" wrapText="1"/>
    </xf>
    <xf numFmtId="0" fontId="27" fillId="0" borderId="0" xfId="21" applyFont="1" applyAlignment="1">
      <alignment vertical="top"/>
    </xf>
    <xf numFmtId="0" fontId="28" fillId="0" borderId="0" xfId="0" applyFont="1" applyAlignment="1">
      <alignment vertical="top"/>
    </xf>
    <xf numFmtId="0" fontId="28" fillId="0" borderId="0" xfId="0" applyFont="1" applyAlignment="1">
      <alignment horizontal="left" vertical="top" wrapText="1"/>
    </xf>
    <xf numFmtId="0" fontId="24" fillId="0" borderId="1" xfId="0" applyFont="1" applyBorder="1" applyAlignment="1">
      <alignment vertical="top" wrapText="1"/>
    </xf>
    <xf numFmtId="0" fontId="24" fillId="0" borderId="1" xfId="0" applyFont="1" applyBorder="1" applyAlignment="1">
      <alignment horizontal="left" vertical="top" wrapText="1"/>
    </xf>
    <xf numFmtId="0" fontId="24" fillId="0" borderId="0" xfId="0" applyFont="1" applyAlignment="1">
      <alignment vertical="top"/>
    </xf>
    <xf numFmtId="0" fontId="27" fillId="0" borderId="0" xfId="21" applyFont="1" applyAlignment="1">
      <alignment vertical="center"/>
    </xf>
    <xf numFmtId="0" fontId="28" fillId="0" borderId="0" xfId="0" applyFont="1" applyAlignment="1">
      <alignment vertical="center"/>
    </xf>
    <xf numFmtId="0" fontId="24" fillId="0" borderId="1" xfId="0" applyFont="1" applyBorder="1" applyAlignment="1">
      <alignment horizontal="left" wrapText="1"/>
    </xf>
    <xf numFmtId="0" fontId="24" fillId="0" borderId="1" xfId="0" applyFont="1" applyBorder="1" applyAlignment="1">
      <alignment wrapText="1"/>
    </xf>
    <xf numFmtId="0" fontId="24" fillId="0" borderId="1" xfId="0" applyFont="1" applyBorder="1" applyAlignment="1">
      <alignment vertical="top"/>
    </xf>
    <xf numFmtId="0" fontId="9" fillId="0" borderId="1" xfId="0" applyFont="1" applyBorder="1" applyAlignment="1">
      <alignment vertical="center" wrapText="1"/>
    </xf>
    <xf numFmtId="0" fontId="24" fillId="0" borderId="3" xfId="0" applyFont="1" applyBorder="1" applyAlignment="1">
      <alignment vertical="top" wrapText="1"/>
    </xf>
    <xf numFmtId="0" fontId="24" fillId="0" borderId="7" xfId="0" applyFont="1" applyBorder="1" applyAlignment="1">
      <alignment vertical="top"/>
    </xf>
    <xf numFmtId="0" fontId="15" fillId="0" borderId="0" xfId="0" applyFont="1" applyAlignment="1">
      <alignment horizontal="left"/>
    </xf>
    <xf numFmtId="9" fontId="11" fillId="8" borderId="2" xfId="22" applyFont="1" applyFill="1" applyBorder="1" applyAlignment="1">
      <alignment horizontal="left" vertical="center"/>
    </xf>
    <xf numFmtId="0" fontId="9" fillId="8" borderId="4" xfId="23" applyFont="1" applyFill="1" applyBorder="1"/>
    <xf numFmtId="0" fontId="3" fillId="0" borderId="0" xfId="23"/>
    <xf numFmtId="9" fontId="11" fillId="0" borderId="0" xfId="22" applyFont="1" applyBorder="1" applyAlignment="1">
      <alignment horizontal="center" vertical="center"/>
    </xf>
    <xf numFmtId="0" fontId="9" fillId="0" borderId="0" xfId="23" applyFont="1"/>
    <xf numFmtId="0" fontId="3" fillId="0" borderId="6" xfId="23" applyBorder="1"/>
    <xf numFmtId="0" fontId="3" fillId="0" borderId="8" xfId="23" applyBorder="1"/>
    <xf numFmtId="165" fontId="11" fillId="4" borderId="3" xfId="24" applyNumberFormat="1" applyFont="1" applyFill="1" applyBorder="1" applyAlignment="1">
      <alignment horizontal="center"/>
    </xf>
    <xf numFmtId="165" fontId="11" fillId="4" borderId="1" xfId="24" applyNumberFormat="1" applyFont="1" applyFill="1" applyBorder="1" applyAlignment="1">
      <alignment horizontal="center"/>
    </xf>
    <xf numFmtId="9" fontId="0" fillId="0" borderId="0" xfId="22" applyFont="1"/>
    <xf numFmtId="0" fontId="9" fillId="0" borderId="1" xfId="23" applyFont="1" applyBorder="1"/>
    <xf numFmtId="3" fontId="9" fillId="9" borderId="1" xfId="23" applyNumberFormat="1" applyFont="1" applyFill="1" applyBorder="1"/>
    <xf numFmtId="9" fontId="9" fillId="9" borderId="1" xfId="22" applyFont="1" applyFill="1" applyBorder="1"/>
    <xf numFmtId="9" fontId="9" fillId="0" borderId="1" xfId="22" applyFont="1" applyBorder="1"/>
    <xf numFmtId="9" fontId="9" fillId="0" borderId="1" xfId="22" applyFont="1" applyBorder="1" applyAlignment="1">
      <alignment wrapText="1"/>
    </xf>
    <xf numFmtId="165" fontId="9" fillId="0" borderId="0" xfId="24" applyNumberFormat="1" applyFont="1" applyBorder="1"/>
    <xf numFmtId="0" fontId="3" fillId="0" borderId="5" xfId="23" applyBorder="1"/>
    <xf numFmtId="0" fontId="3" fillId="9" borderId="0" xfId="23" applyFill="1"/>
    <xf numFmtId="3" fontId="9" fillId="6" borderId="1" xfId="23" applyNumberFormat="1" applyFont="1" applyFill="1" applyBorder="1"/>
    <xf numFmtId="9" fontId="9" fillId="0" borderId="0" xfId="22" applyFont="1" applyBorder="1" applyAlignment="1">
      <alignment horizontal="center" vertical="center"/>
    </xf>
    <xf numFmtId="3" fontId="9" fillId="5" borderId="1" xfId="23" applyNumberFormat="1" applyFont="1" applyFill="1" applyBorder="1"/>
    <xf numFmtId="3" fontId="9" fillId="3" borderId="1" xfId="23" applyNumberFormat="1" applyFont="1" applyFill="1" applyBorder="1"/>
    <xf numFmtId="3" fontId="9" fillId="2" borderId="1" xfId="23" applyNumberFormat="1" applyFont="1" applyFill="1" applyBorder="1"/>
    <xf numFmtId="0" fontId="9" fillId="0" borderId="7" xfId="23" applyFont="1" applyBorder="1"/>
    <xf numFmtId="9" fontId="9" fillId="6" borderId="1" xfId="22" applyFont="1" applyFill="1" applyBorder="1"/>
    <xf numFmtId="9" fontId="9" fillId="5" borderId="1" xfId="22" applyFont="1" applyFill="1" applyBorder="1"/>
    <xf numFmtId="9" fontId="9" fillId="4" borderId="1" xfId="22" applyFont="1" applyFill="1" applyBorder="1"/>
    <xf numFmtId="9" fontId="9" fillId="3" borderId="1" xfId="22" applyFont="1" applyFill="1" applyBorder="1"/>
    <xf numFmtId="9" fontId="9" fillId="2" borderId="1" xfId="22" applyFont="1" applyFill="1" applyBorder="1"/>
    <xf numFmtId="0" fontId="9" fillId="0" borderId="1" xfId="23" applyFont="1" applyBorder="1" applyAlignment="1">
      <alignment wrapText="1"/>
    </xf>
    <xf numFmtId="169" fontId="9" fillId="9" borderId="1" xfId="23" applyNumberFormat="1" applyFont="1" applyFill="1" applyBorder="1"/>
    <xf numFmtId="165" fontId="11" fillId="4" borderId="1" xfId="24" applyNumberFormat="1" applyFont="1" applyFill="1" applyBorder="1" applyAlignment="1">
      <alignment horizontal="center" wrapText="1"/>
    </xf>
    <xf numFmtId="9" fontId="9" fillId="6" borderId="2" xfId="22" applyFont="1" applyFill="1" applyBorder="1"/>
    <xf numFmtId="3" fontId="9" fillId="4" borderId="1" xfId="23" applyNumberFormat="1" applyFont="1" applyFill="1" applyBorder="1"/>
    <xf numFmtId="3" fontId="9" fillId="6" borderId="2" xfId="23" applyNumberFormat="1" applyFont="1" applyFill="1" applyBorder="1"/>
    <xf numFmtId="3" fontId="11" fillId="6" borderId="2" xfId="23" applyNumberFormat="1" applyFont="1" applyFill="1" applyBorder="1"/>
    <xf numFmtId="3" fontId="11" fillId="2" borderId="1" xfId="23" applyNumberFormat="1" applyFont="1" applyFill="1" applyBorder="1"/>
    <xf numFmtId="3" fontId="11" fillId="3" borderId="1" xfId="23" applyNumberFormat="1" applyFont="1" applyFill="1" applyBorder="1"/>
    <xf numFmtId="3" fontId="11" fillId="4" borderId="1" xfId="23" applyNumberFormat="1" applyFont="1" applyFill="1" applyBorder="1"/>
    <xf numFmtId="3" fontId="11" fillId="5" borderId="1" xfId="23" applyNumberFormat="1" applyFont="1" applyFill="1" applyBorder="1"/>
    <xf numFmtId="3" fontId="11" fillId="6" borderId="1" xfId="23" applyNumberFormat="1" applyFont="1" applyFill="1" applyBorder="1"/>
    <xf numFmtId="0" fontId="11" fillId="0" borderId="0" xfId="0" applyFont="1" applyAlignment="1">
      <alignment wrapText="1"/>
    </xf>
    <xf numFmtId="0" fontId="0" fillId="10" borderId="0" xfId="0" applyFill="1"/>
    <xf numFmtId="3" fontId="0" fillId="10" borderId="0" xfId="0" applyNumberFormat="1" applyFill="1"/>
    <xf numFmtId="3" fontId="0" fillId="0" borderId="0" xfId="0" applyNumberFormat="1"/>
    <xf numFmtId="0" fontId="29" fillId="0" borderId="0" xfId="0" applyFont="1"/>
    <xf numFmtId="0" fontId="30" fillId="0" borderId="0" xfId="25" applyFont="1"/>
    <xf numFmtId="0" fontId="2" fillId="0" borderId="0" xfId="25"/>
    <xf numFmtId="0" fontId="9" fillId="0" borderId="1" xfId="25" applyFont="1" applyBorder="1"/>
    <xf numFmtId="165" fontId="11" fillId="4" borderId="1" xfId="26" applyNumberFormat="1" applyFont="1" applyFill="1" applyBorder="1" applyAlignment="1">
      <alignment horizontal="center"/>
    </xf>
    <xf numFmtId="0" fontId="11" fillId="3" borderId="1" xfId="25" applyFont="1" applyFill="1" applyBorder="1" applyAlignment="1">
      <alignment horizontal="center"/>
    </xf>
    <xf numFmtId="0" fontId="11" fillId="4" borderId="1" xfId="25" applyFont="1" applyFill="1" applyBorder="1" applyAlignment="1">
      <alignment horizontal="center"/>
    </xf>
    <xf numFmtId="0" fontId="11" fillId="0" borderId="1" xfId="25" applyFont="1" applyBorder="1"/>
    <xf numFmtId="165" fontId="11" fillId="4" borderId="1" xfId="26" applyNumberFormat="1" applyFont="1" applyFill="1" applyBorder="1"/>
    <xf numFmtId="3" fontId="11" fillId="4" borderId="1" xfId="25" applyNumberFormat="1" applyFont="1" applyFill="1" applyBorder="1"/>
    <xf numFmtId="3" fontId="11" fillId="3" borderId="1" xfId="25" applyNumberFormat="1" applyFont="1" applyFill="1" applyBorder="1"/>
    <xf numFmtId="3" fontId="9" fillId="0" borderId="1" xfId="25" applyNumberFormat="1" applyFont="1" applyBorder="1" applyAlignment="1">
      <alignment horizontal="left" vertical="center"/>
    </xf>
    <xf numFmtId="3" fontId="9" fillId="0" borderId="1" xfId="25" applyNumberFormat="1" applyFont="1" applyBorder="1" applyAlignment="1">
      <alignment horizontal="center" vertical="center"/>
    </xf>
    <xf numFmtId="165" fontId="2" fillId="0" borderId="3" xfId="25" applyNumberFormat="1" applyBorder="1"/>
    <xf numFmtId="9" fontId="9" fillId="0" borderId="1" xfId="27" applyFont="1" applyFill="1" applyBorder="1" applyAlignment="1">
      <alignment horizontal="center" vertical="center"/>
    </xf>
    <xf numFmtId="0" fontId="2" fillId="0" borderId="3" xfId="25" applyBorder="1"/>
    <xf numFmtId="9" fontId="9" fillId="0" borderId="1" xfId="27" applyFont="1" applyBorder="1" applyAlignment="1">
      <alignment horizontal="center" vertical="center"/>
    </xf>
    <xf numFmtId="0" fontId="16" fillId="0" borderId="0" xfId="25" applyFont="1"/>
    <xf numFmtId="0" fontId="10" fillId="0" borderId="0" xfId="25" applyFont="1"/>
    <xf numFmtId="9" fontId="11" fillId="8" borderId="2" xfId="27" applyFont="1" applyFill="1" applyBorder="1" applyAlignment="1">
      <alignment horizontal="left" vertical="center"/>
    </xf>
    <xf numFmtId="9" fontId="11" fillId="8" borderId="2" xfId="27" applyFont="1" applyFill="1" applyBorder="1" applyAlignment="1">
      <alignment horizontal="center" vertical="center"/>
    </xf>
    <xf numFmtId="2" fontId="11" fillId="4" borderId="1" xfId="26" applyNumberFormat="1" applyFont="1" applyFill="1" applyBorder="1" applyAlignment="1">
      <alignment horizontal="center"/>
    </xf>
    <xf numFmtId="165" fontId="11" fillId="9" borderId="1" xfId="26" applyNumberFormat="1" applyFont="1" applyFill="1" applyBorder="1" applyAlignment="1">
      <alignment horizontal="center" wrapText="1"/>
    </xf>
    <xf numFmtId="9" fontId="15" fillId="0" borderId="0" xfId="27" applyFont="1"/>
    <xf numFmtId="3" fontId="9" fillId="0" borderId="0" xfId="0" applyNumberFormat="1" applyFont="1" applyAlignment="1">
      <alignment horizontal="left" vertical="center"/>
    </xf>
    <xf numFmtId="165" fontId="9" fillId="0" borderId="1" xfId="9" applyNumberFormat="1" applyFont="1" applyBorder="1"/>
    <xf numFmtId="165" fontId="11" fillId="4" borderId="1" xfId="9" applyNumberFormat="1" applyFont="1" applyFill="1" applyBorder="1" applyAlignment="1">
      <alignment horizontal="center"/>
    </xf>
    <xf numFmtId="0" fontId="9" fillId="0" borderId="9" xfId="0" applyFont="1" applyBorder="1"/>
    <xf numFmtId="0" fontId="0" fillId="8" borderId="3" xfId="0" applyFill="1" applyBorder="1"/>
    <xf numFmtId="0" fontId="11" fillId="0" borderId="1" xfId="23" applyFont="1" applyBorder="1"/>
    <xf numFmtId="9" fontId="11" fillId="3" borderId="1" xfId="22" applyFont="1" applyFill="1" applyBorder="1"/>
    <xf numFmtId="9" fontId="11" fillId="2" borderId="1" xfId="22" applyFont="1" applyFill="1" applyBorder="1"/>
    <xf numFmtId="9" fontId="11" fillId="6" borderId="2" xfId="22" applyFont="1" applyFill="1" applyBorder="1"/>
    <xf numFmtId="9" fontId="11" fillId="0" borderId="1" xfId="27" applyFont="1" applyFill="1" applyBorder="1" applyAlignment="1">
      <alignment horizontal="right" vertical="center"/>
    </xf>
    <xf numFmtId="9" fontId="3" fillId="0" borderId="0" xfId="23" applyNumberFormat="1"/>
    <xf numFmtId="9" fontId="0" fillId="0" borderId="0" xfId="0" applyNumberFormat="1"/>
    <xf numFmtId="11" fontId="0" fillId="0" borderId="0" xfId="0" applyNumberFormat="1"/>
    <xf numFmtId="0" fontId="9" fillId="0" borderId="0" xfId="0" applyFont="1" applyAlignment="1">
      <alignment horizontal="center" wrapText="1"/>
    </xf>
  </cellXfs>
  <cellStyles count="29">
    <cellStyle name="Comma" xfId="1" builtinId="3"/>
    <cellStyle name="Comma 2" xfId="8" xr:uid="{00000000-0005-0000-0000-000001000000}"/>
    <cellStyle name="Comma 2 2" xfId="12" xr:uid="{00000000-0005-0000-0000-000002000000}"/>
    <cellStyle name="Comma 2 3" xfId="18" xr:uid="{00000000-0005-0000-0000-000003000000}"/>
    <cellStyle name="Comma 2 4" xfId="19" xr:uid="{00000000-0005-0000-0000-000004000000}"/>
    <cellStyle name="Comma 3" xfId="9" xr:uid="{00000000-0005-0000-0000-000005000000}"/>
    <cellStyle name="Comma 3 2" xfId="13" xr:uid="{00000000-0005-0000-0000-000006000000}"/>
    <cellStyle name="Comma 4" xfId="24" xr:uid="{00000000-0005-0000-0000-000007000000}"/>
    <cellStyle name="Comma 5" xfId="26" xr:uid="{0E55D0F7-B1A2-4760-8C1E-FD8D1E0AC185}"/>
    <cellStyle name="Followed Hyperlink" xfId="3" builtinId="9" hidden="1"/>
    <cellStyle name="Hyperlink" xfId="2" builtinId="8" hidden="1"/>
    <cellStyle name="Hyperlink" xfId="21" builtinId="8"/>
    <cellStyle name="Normal" xfId="0" builtinId="0"/>
    <cellStyle name="Normal 2" xfId="5" xr:uid="{00000000-0005-0000-0000-00000C000000}"/>
    <cellStyle name="Normal 2 2" xfId="10" xr:uid="{00000000-0005-0000-0000-00000D000000}"/>
    <cellStyle name="Normal 2 2 2" xfId="14" xr:uid="{00000000-0005-0000-0000-00000E000000}"/>
    <cellStyle name="Normal 2 3" xfId="11" xr:uid="{00000000-0005-0000-0000-00000F000000}"/>
    <cellStyle name="Normal 2 4" xfId="15" xr:uid="{00000000-0005-0000-0000-000010000000}"/>
    <cellStyle name="Normal 2 5" xfId="28" xr:uid="{29B2F8B2-5C40-4E9D-AFB1-2B31CE07AB2F}"/>
    <cellStyle name="Normal 3" xfId="6" xr:uid="{00000000-0005-0000-0000-000011000000}"/>
    <cellStyle name="Normal 3 2" xfId="16" xr:uid="{00000000-0005-0000-0000-000012000000}"/>
    <cellStyle name="Normal 4" xfId="20" xr:uid="{00000000-0005-0000-0000-000013000000}"/>
    <cellStyle name="Normal 5" xfId="23" xr:uid="{00000000-0005-0000-0000-000014000000}"/>
    <cellStyle name="Normal 6" xfId="25" xr:uid="{4E9AD5E6-886A-4D2A-B204-3A67889EFB76}"/>
    <cellStyle name="Per cent 2" xfId="7" xr:uid="{00000000-0005-0000-0000-000015000000}"/>
    <cellStyle name="Per cent 2 2" xfId="17" xr:uid="{00000000-0005-0000-0000-000016000000}"/>
    <cellStyle name="Percent" xfId="4" builtinId="5"/>
    <cellStyle name="Percent 2" xfId="22" xr:uid="{00000000-0005-0000-0000-000018000000}"/>
    <cellStyle name="Percent 3" xfId="27" xr:uid="{97E62E69-8587-4327-951A-229185AE83CE}"/>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PM2.5 emissions from Australia's coal-fired power stations</a:t>
            </a:r>
            <a:r>
              <a:rPr lang="en-US" baseline="0"/>
              <a:t> 2019-20 compared to</a:t>
            </a:r>
            <a:r>
              <a:rPr lang="en-US"/>
              <a:t> 2020-21 (kg)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tx>
            <c:v>2020-21</c:v>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 key pollutants emissions'!$O$12:$Y$12</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'2. key pollutants emissions'!$B$13:$L$13</c:f>
              <c:numCache>
                <c:formatCode>#,##0</c:formatCode>
                <c:ptCount val="11"/>
                <c:pt idx="0">
                  <c:v>102889.5434</c:v>
                </c:pt>
                <c:pt idx="1">
                  <c:v>257886.11240000001</c:v>
                </c:pt>
                <c:pt idx="2">
                  <c:v>39800</c:v>
                </c:pt>
                <c:pt idx="3">
                  <c:v>95870</c:v>
                </c:pt>
                <c:pt idx="4">
                  <c:v>46630</c:v>
                </c:pt>
                <c:pt idx="5">
                  <c:v>952770</c:v>
                </c:pt>
                <c:pt idx="6">
                  <c:v>611847.723</c:v>
                </c:pt>
                <c:pt idx="7">
                  <c:v>304820.8</c:v>
                </c:pt>
                <c:pt idx="8">
                  <c:v>187061.3</c:v>
                </c:pt>
                <c:pt idx="9">
                  <c:v>171637</c:v>
                </c:pt>
                <c:pt idx="10">
                  <c:v>1960882</c:v>
                </c:pt>
              </c:numCache>
            </c:numRef>
          </c:val>
          <c:extLst>
            <c:ext xmlns:c16="http://schemas.microsoft.com/office/drawing/2014/chart" uri="{C3380CC4-5D6E-409C-BE32-E72D297353CC}">
              <c16:uniqueId val="{00000000-071B-4CB9-8AFC-1598AF3A15E9}"/>
            </c:ext>
          </c:extLst>
        </c:ser>
        <c:ser>
          <c:idx val="1"/>
          <c:order val="1"/>
          <c:tx>
            <c:v>2019-20</c:v>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 key pollutants emissions'!$O$12:$Y$12</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'2. key pollutants emissions'!$O$13:$Y$13</c:f>
              <c:numCache>
                <c:formatCode>#,##0</c:formatCode>
                <c:ptCount val="11"/>
                <c:pt idx="0">
                  <c:v>81891.054000000004</c:v>
                </c:pt>
                <c:pt idx="1">
                  <c:v>107971.9</c:v>
                </c:pt>
                <c:pt idx="2" formatCode="_(* #,##0_);_(* \(#,##0\);_(* &quot;-&quot;??_);_(@_)">
                  <c:v>103900</c:v>
                </c:pt>
                <c:pt idx="3">
                  <c:v>30930</c:v>
                </c:pt>
                <c:pt idx="4">
                  <c:v>34250</c:v>
                </c:pt>
                <c:pt idx="5">
                  <c:v>1049488</c:v>
                </c:pt>
                <c:pt idx="6">
                  <c:v>364198.22499999998</c:v>
                </c:pt>
                <c:pt idx="7" formatCode="_(* #,##0_);_(* \(#,##0\);_(* &quot;-&quot;??_);_(@_)">
                  <c:v>280215</c:v>
                </c:pt>
                <c:pt idx="8">
                  <c:v>161078</c:v>
                </c:pt>
                <c:pt idx="9">
                  <c:v>201576</c:v>
                </c:pt>
                <c:pt idx="10">
                  <c:v>1710645</c:v>
                </c:pt>
              </c:numCache>
            </c:numRef>
          </c:val>
          <c:extLst>
            <c:ext xmlns:c16="http://schemas.microsoft.com/office/drawing/2014/chart" uri="{C3380CC4-5D6E-409C-BE32-E72D297353CC}">
              <c16:uniqueId val="{00000001-4556-45D8-8385-7307F014FE20}"/>
            </c:ext>
          </c:extLst>
        </c:ser>
        <c:dLbls>
          <c:dLblPos val="inEnd"/>
          <c:showLegendKey val="0"/>
          <c:showVal val="1"/>
          <c:showCatName val="0"/>
          <c:showSerName val="0"/>
          <c:showPercent val="0"/>
          <c:showBubbleSize val="0"/>
        </c:dLbls>
        <c:gapWidth val="100"/>
        <c:axId val="276489816"/>
        <c:axId val="276493496"/>
      </c:barChart>
      <c:catAx>
        <c:axId val="276489816"/>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76493496"/>
        <c:crosses val="autoZero"/>
        <c:auto val="1"/>
        <c:lblAlgn val="ctr"/>
        <c:lblOffset val="100"/>
        <c:noMultiLvlLbl val="0"/>
      </c:catAx>
      <c:valAx>
        <c:axId val="276493496"/>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764898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 change in emissions of PM 2.5</a:t>
            </a:r>
            <a:r>
              <a:rPr lang="el-GR"/>
              <a:t>μ</a:t>
            </a:r>
            <a:r>
              <a:rPr lang="en-US"/>
              <a:t>m </a:t>
            </a:r>
            <a:r>
              <a:rPr lang="en-GB" sz="1400" b="0" i="0" u="none" strike="noStrike" cap="none" baseline="0">
                <a:effectLst/>
              </a:rPr>
              <a:t>since 2019-20</a:t>
            </a:r>
            <a:r>
              <a:rPr lang="en-US"/>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tx>
            <c:strRef>
              <c:f>'3. % change since 2019-20'!$A$19</c:f>
              <c:strCache>
                <c:ptCount val="1"/>
                <c:pt idx="0">
                  <c:v>PM 2.5μm</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'3. % change since 2019-20'!$B$15:$L$15</c:f>
              <c:strCache>
                <c:ptCount val="11"/>
                <c:pt idx="0">
                  <c:v>Bayswater</c:v>
                </c:pt>
                <c:pt idx="1">
                  <c:v>Liddell</c:v>
                </c:pt>
                <c:pt idx="2">
                  <c:v> Eraring </c:v>
                </c:pt>
                <c:pt idx="3">
                  <c:v>Vales Point </c:v>
                </c:pt>
                <c:pt idx="4">
                  <c:v>Mt Piper</c:v>
                </c:pt>
                <c:pt idx="5">
                  <c:v>Yallourn</c:v>
                </c:pt>
                <c:pt idx="6">
                  <c:v>Loy Yang A</c:v>
                </c:pt>
                <c:pt idx="7">
                  <c:v>Loy Yang B</c:v>
                </c:pt>
                <c:pt idx="8">
                  <c:v>Gladstone</c:v>
                </c:pt>
                <c:pt idx="9">
                  <c:v>Stanwell</c:v>
                </c:pt>
                <c:pt idx="10">
                  <c:v>Tarong</c:v>
                </c:pt>
              </c:strCache>
            </c:strRef>
          </c:cat>
          <c:val>
            <c:numRef>
              <c:f>'3. % change since 2019-20'!$B$19:$L$19</c:f>
              <c:numCache>
                <c:formatCode>0%</c:formatCode>
                <c:ptCount val="11"/>
                <c:pt idx="0">
                  <c:v>0.2564198209000948</c:v>
                </c:pt>
                <c:pt idx="1">
                  <c:v>1.3884558148925787</c:v>
                </c:pt>
                <c:pt idx="2">
                  <c:v>-0.61693936477382094</c:v>
                </c:pt>
                <c:pt idx="3">
                  <c:v>2.0995796960879405</c:v>
                </c:pt>
                <c:pt idx="4">
                  <c:v>0.36145985401459851</c:v>
                </c:pt>
                <c:pt idx="5">
                  <c:v>-9.2157318616315764E-2</c:v>
                </c:pt>
                <c:pt idx="6">
                  <c:v>0.67998546121415071</c:v>
                </c:pt>
                <c:pt idx="7">
                  <c:v>8.7810431275984466E-2</c:v>
                </c:pt>
                <c:pt idx="8">
                  <c:v>0.16130880691342075</c:v>
                </c:pt>
                <c:pt idx="9">
                  <c:v>-0.14852462594753343</c:v>
                </c:pt>
                <c:pt idx="10">
                  <c:v>0.14628225026232794</c:v>
                </c:pt>
              </c:numCache>
            </c:numRef>
          </c:val>
          <c:extLst>
            <c:ext xmlns:c16="http://schemas.microsoft.com/office/drawing/2014/chart" uri="{C3380CC4-5D6E-409C-BE32-E72D297353CC}">
              <c16:uniqueId val="{00000000-65F4-4F89-A467-0500496A41A0}"/>
            </c:ext>
          </c:extLst>
        </c:ser>
        <c:dLbls>
          <c:dLblPos val="inEnd"/>
          <c:showLegendKey val="0"/>
          <c:showVal val="1"/>
          <c:showCatName val="0"/>
          <c:showSerName val="0"/>
          <c:showPercent val="0"/>
          <c:showBubbleSize val="0"/>
        </c:dLbls>
        <c:gapWidth val="100"/>
        <c:axId val="990580031"/>
        <c:axId val="990580863"/>
      </c:barChart>
      <c:catAx>
        <c:axId val="990580031"/>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80863"/>
        <c:crosses val="autoZero"/>
        <c:auto val="1"/>
        <c:lblAlgn val="ctr"/>
        <c:lblOffset val="0"/>
        <c:noMultiLvlLbl val="0"/>
      </c:catAx>
      <c:valAx>
        <c:axId val="99058086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800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 change in emissions of PM 10</a:t>
            </a:r>
            <a:r>
              <a:rPr lang="el-GR"/>
              <a:t>μ</a:t>
            </a:r>
            <a:r>
              <a:rPr lang="en-US"/>
              <a:t>m </a:t>
            </a:r>
            <a:r>
              <a:rPr lang="en-GB" sz="1400" b="0" i="0" u="none" strike="noStrike" cap="none" baseline="0">
                <a:effectLst/>
              </a:rPr>
              <a:t>since 2019-20</a:t>
            </a:r>
            <a:r>
              <a:rPr lang="en-US"/>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tx>
            <c:strRef>
              <c:f>'3. % change since 2019-20'!$A$18</c:f>
              <c:strCache>
                <c:ptCount val="1"/>
                <c:pt idx="0">
                  <c:v>PM 10μm</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'3. % change since 2019-20'!$B$15:$L$15</c:f>
              <c:strCache>
                <c:ptCount val="11"/>
                <c:pt idx="0">
                  <c:v>Bayswater</c:v>
                </c:pt>
                <c:pt idx="1">
                  <c:v>Liddell</c:v>
                </c:pt>
                <c:pt idx="2">
                  <c:v> Eraring </c:v>
                </c:pt>
                <c:pt idx="3">
                  <c:v>Vales Point </c:v>
                </c:pt>
                <c:pt idx="4">
                  <c:v>Mt Piper</c:v>
                </c:pt>
                <c:pt idx="5">
                  <c:v>Yallourn</c:v>
                </c:pt>
                <c:pt idx="6">
                  <c:v>Loy Yang A</c:v>
                </c:pt>
                <c:pt idx="7">
                  <c:v>Loy Yang B</c:v>
                </c:pt>
                <c:pt idx="8">
                  <c:v>Gladstone</c:v>
                </c:pt>
                <c:pt idx="9">
                  <c:v>Stanwell</c:v>
                </c:pt>
                <c:pt idx="10">
                  <c:v>Tarong</c:v>
                </c:pt>
              </c:strCache>
            </c:strRef>
          </c:cat>
          <c:val>
            <c:numRef>
              <c:f>'3. % change since 2019-20'!$B$18:$L$18</c:f>
              <c:numCache>
                <c:formatCode>0%</c:formatCode>
                <c:ptCount val="11"/>
                <c:pt idx="0">
                  <c:v>0.19746842287452437</c:v>
                </c:pt>
                <c:pt idx="1">
                  <c:v>0.87658171861528611</c:v>
                </c:pt>
                <c:pt idx="2">
                  <c:v>-0.26969696969696971</c:v>
                </c:pt>
                <c:pt idx="3">
                  <c:v>1.2325581395348837</c:v>
                </c:pt>
                <c:pt idx="4">
                  <c:v>0.34162062615101291</c:v>
                </c:pt>
                <c:pt idx="5">
                  <c:v>-7.0564849445226008E-2</c:v>
                </c:pt>
                <c:pt idx="6">
                  <c:v>0.25494282959000708</c:v>
                </c:pt>
                <c:pt idx="7">
                  <c:v>-6.358588378196646E-2</c:v>
                </c:pt>
                <c:pt idx="8">
                  <c:v>0.1529032258064516</c:v>
                </c:pt>
                <c:pt idx="9">
                  <c:v>-0.22326589595375723</c:v>
                </c:pt>
                <c:pt idx="10">
                  <c:v>0.1423289744671348</c:v>
                </c:pt>
              </c:numCache>
            </c:numRef>
          </c:val>
          <c:extLst>
            <c:ext xmlns:c16="http://schemas.microsoft.com/office/drawing/2014/chart" uri="{C3380CC4-5D6E-409C-BE32-E72D297353CC}">
              <c16:uniqueId val="{00000000-C43F-48D8-91BB-E07A4522415D}"/>
            </c:ext>
          </c:extLst>
        </c:ser>
        <c:dLbls>
          <c:dLblPos val="inEnd"/>
          <c:showLegendKey val="0"/>
          <c:showVal val="1"/>
          <c:showCatName val="0"/>
          <c:showSerName val="0"/>
          <c:showPercent val="0"/>
          <c:showBubbleSize val="0"/>
        </c:dLbls>
        <c:gapWidth val="100"/>
        <c:axId val="990580031"/>
        <c:axId val="990580863"/>
      </c:barChart>
      <c:catAx>
        <c:axId val="990580031"/>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80863"/>
        <c:crosses val="autoZero"/>
        <c:auto val="1"/>
        <c:lblAlgn val="ctr"/>
        <c:lblOffset val="0"/>
        <c:noMultiLvlLbl val="0"/>
      </c:catAx>
      <c:valAx>
        <c:axId val="99058086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800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 change in emissions (kg) of </a:t>
            </a:r>
            <a:r>
              <a:rPr lang="en-GB"/>
              <a:t>Mercury since 2019-20</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tx>
            <c:strRef>
              <c:f>'3. % change since 2019-20'!$A$16</c:f>
              <c:strCache>
                <c:ptCount val="1"/>
                <c:pt idx="0">
                  <c:v>Mercury &amp; compounds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'3. % change since 2019-20'!$B$15:$L$15</c:f>
              <c:strCache>
                <c:ptCount val="11"/>
                <c:pt idx="0">
                  <c:v>Bayswater</c:v>
                </c:pt>
                <c:pt idx="1">
                  <c:v>Liddell</c:v>
                </c:pt>
                <c:pt idx="2">
                  <c:v> Eraring </c:v>
                </c:pt>
                <c:pt idx="3">
                  <c:v>Vales Point </c:v>
                </c:pt>
                <c:pt idx="4">
                  <c:v>Mt Piper</c:v>
                </c:pt>
                <c:pt idx="5">
                  <c:v>Yallourn</c:v>
                </c:pt>
                <c:pt idx="6">
                  <c:v>Loy Yang A</c:v>
                </c:pt>
                <c:pt idx="7">
                  <c:v>Loy Yang B</c:v>
                </c:pt>
                <c:pt idx="8">
                  <c:v>Gladstone</c:v>
                </c:pt>
                <c:pt idx="9">
                  <c:v>Stanwell</c:v>
                </c:pt>
                <c:pt idx="10">
                  <c:v>Tarong</c:v>
                </c:pt>
              </c:strCache>
            </c:strRef>
          </c:cat>
          <c:val>
            <c:numRef>
              <c:f>'3. % change since 2019-20'!$B$16:$L$16</c:f>
              <c:numCache>
                <c:formatCode>0%</c:formatCode>
                <c:ptCount val="11"/>
                <c:pt idx="0">
                  <c:v>0.80668038938916042</c:v>
                </c:pt>
                <c:pt idx="1">
                  <c:v>8.5885158323664931E-3</c:v>
                </c:pt>
                <c:pt idx="2">
                  <c:v>0.92738944365192577</c:v>
                </c:pt>
                <c:pt idx="3">
                  <c:v>0.99904072904592522</c:v>
                </c:pt>
                <c:pt idx="4">
                  <c:v>1.348538786206974</c:v>
                </c:pt>
                <c:pt idx="5">
                  <c:v>-0.19353142256113601</c:v>
                </c:pt>
                <c:pt idx="6">
                  <c:v>0.17512276652366487</c:v>
                </c:pt>
                <c:pt idx="7">
                  <c:v>-0.2504638218923933</c:v>
                </c:pt>
                <c:pt idx="8">
                  <c:v>-9.0529398183699747E-2</c:v>
                </c:pt>
                <c:pt idx="9">
                  <c:v>-2.250483788301888E-2</c:v>
                </c:pt>
                <c:pt idx="10">
                  <c:v>2.2975369527739292E-2</c:v>
                </c:pt>
              </c:numCache>
            </c:numRef>
          </c:val>
          <c:extLst>
            <c:ext xmlns:c16="http://schemas.microsoft.com/office/drawing/2014/chart" uri="{C3380CC4-5D6E-409C-BE32-E72D297353CC}">
              <c16:uniqueId val="{00000000-B7ED-45AB-BB0D-EC6B59FAA9D2}"/>
            </c:ext>
          </c:extLst>
        </c:ser>
        <c:dLbls>
          <c:dLblPos val="inEnd"/>
          <c:showLegendKey val="0"/>
          <c:showVal val="1"/>
          <c:showCatName val="0"/>
          <c:showSerName val="0"/>
          <c:showPercent val="0"/>
          <c:showBubbleSize val="0"/>
        </c:dLbls>
        <c:gapWidth val="100"/>
        <c:axId val="990580031"/>
        <c:axId val="990580863"/>
      </c:barChart>
      <c:catAx>
        <c:axId val="990580031"/>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80863"/>
        <c:crosses val="autoZero"/>
        <c:auto val="1"/>
        <c:lblAlgn val="ctr"/>
        <c:lblOffset val="0"/>
        <c:noMultiLvlLbl val="0"/>
      </c:catAx>
      <c:valAx>
        <c:axId val="99058086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800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 change in emissions (kg) of </a:t>
            </a:r>
            <a:r>
              <a:rPr lang="en-GB"/>
              <a:t>SOx </a:t>
            </a:r>
            <a:r>
              <a:rPr lang="en-GB" sz="1400" b="0" i="0" u="none" strike="noStrike" cap="none" baseline="0">
                <a:effectLst/>
              </a:rPr>
              <a:t>since 2019-20</a:t>
            </a:r>
            <a:endParaRPr lang="en-GB"/>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'3. % change since 2019-20'!$B$15:$L$15</c:f>
              <c:strCache>
                <c:ptCount val="11"/>
                <c:pt idx="0">
                  <c:v>Bayswater</c:v>
                </c:pt>
                <c:pt idx="1">
                  <c:v>Liddell</c:v>
                </c:pt>
                <c:pt idx="2">
                  <c:v> Eraring </c:v>
                </c:pt>
                <c:pt idx="3">
                  <c:v>Vales Point </c:v>
                </c:pt>
                <c:pt idx="4">
                  <c:v>Mt Piper</c:v>
                </c:pt>
                <c:pt idx="5">
                  <c:v>Yallourn</c:v>
                </c:pt>
                <c:pt idx="6">
                  <c:v>Loy Yang A</c:v>
                </c:pt>
                <c:pt idx="7">
                  <c:v>Loy Yang B</c:v>
                </c:pt>
                <c:pt idx="8">
                  <c:v>Gladstone</c:v>
                </c:pt>
                <c:pt idx="9">
                  <c:v>Stanwell</c:v>
                </c:pt>
                <c:pt idx="10">
                  <c:v>Tarong</c:v>
                </c:pt>
              </c:strCache>
            </c:strRef>
          </c:cat>
          <c:val>
            <c:numRef>
              <c:f>'3. % change since 2019-20'!$B$20:$L$20</c:f>
              <c:numCache>
                <c:formatCode>0%</c:formatCode>
                <c:ptCount val="11"/>
                <c:pt idx="0">
                  <c:v>0.28938217832193591</c:v>
                </c:pt>
                <c:pt idx="1">
                  <c:v>-0.35367018406124173</c:v>
                </c:pt>
                <c:pt idx="2">
                  <c:v>-0.17948701775174056</c:v>
                </c:pt>
                <c:pt idx="3">
                  <c:v>-0.19999993300002908</c:v>
                </c:pt>
                <c:pt idx="4">
                  <c:v>0.3779899727575422</c:v>
                </c:pt>
                <c:pt idx="5">
                  <c:v>-1.0841829789006019E-2</c:v>
                </c:pt>
                <c:pt idx="6">
                  <c:v>0.22394578813460861</c:v>
                </c:pt>
                <c:pt idx="7">
                  <c:v>-0.16766065944472716</c:v>
                </c:pt>
                <c:pt idx="8">
                  <c:v>-0.14901959882353039</c:v>
                </c:pt>
                <c:pt idx="9">
                  <c:v>-1.6025619259537088E-2</c:v>
                </c:pt>
                <c:pt idx="10">
                  <c:v>6.5306227881687134E-2</c:v>
                </c:pt>
              </c:numCache>
            </c:numRef>
          </c:val>
          <c:extLst>
            <c:ext xmlns:c16="http://schemas.microsoft.com/office/drawing/2014/chart" uri="{C3380CC4-5D6E-409C-BE32-E72D297353CC}">
              <c16:uniqueId val="{00000000-F60E-43AD-A776-9C4FC2869D58}"/>
            </c:ext>
          </c:extLst>
        </c:ser>
        <c:dLbls>
          <c:dLblPos val="inEnd"/>
          <c:showLegendKey val="0"/>
          <c:showVal val="1"/>
          <c:showCatName val="0"/>
          <c:showSerName val="0"/>
          <c:showPercent val="0"/>
          <c:showBubbleSize val="0"/>
        </c:dLbls>
        <c:gapWidth val="100"/>
        <c:axId val="990580031"/>
        <c:axId val="990580863"/>
      </c:barChart>
      <c:catAx>
        <c:axId val="990580031"/>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80863"/>
        <c:crosses val="autoZero"/>
        <c:auto val="1"/>
        <c:lblAlgn val="ctr"/>
        <c:lblOffset val="0"/>
        <c:noMultiLvlLbl val="0"/>
      </c:catAx>
      <c:valAx>
        <c:axId val="99058086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800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 change in emissions (kg) of </a:t>
            </a:r>
            <a:r>
              <a:rPr lang="en-GB"/>
              <a:t>NOx </a:t>
            </a:r>
            <a:r>
              <a:rPr lang="en-GB" sz="1400" b="0" i="0" u="none" strike="noStrike" cap="none" baseline="0">
                <a:effectLst/>
              </a:rPr>
              <a:t>since 2019-20</a:t>
            </a:r>
            <a:endParaRPr lang="en-GB"/>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'3. % change since 2019-20'!$B$15:$L$15</c:f>
              <c:strCache>
                <c:ptCount val="11"/>
                <c:pt idx="0">
                  <c:v>Bayswater</c:v>
                </c:pt>
                <c:pt idx="1">
                  <c:v>Liddell</c:v>
                </c:pt>
                <c:pt idx="2">
                  <c:v> Eraring </c:v>
                </c:pt>
                <c:pt idx="3">
                  <c:v>Vales Point </c:v>
                </c:pt>
                <c:pt idx="4">
                  <c:v>Mt Piper</c:v>
                </c:pt>
                <c:pt idx="5">
                  <c:v>Yallourn</c:v>
                </c:pt>
                <c:pt idx="6">
                  <c:v>Loy Yang A</c:v>
                </c:pt>
                <c:pt idx="7">
                  <c:v>Loy Yang B</c:v>
                </c:pt>
                <c:pt idx="8">
                  <c:v>Gladstone</c:v>
                </c:pt>
                <c:pt idx="9">
                  <c:v>Stanwell</c:v>
                </c:pt>
                <c:pt idx="10">
                  <c:v>Tarong</c:v>
                </c:pt>
              </c:strCache>
            </c:strRef>
          </c:cat>
          <c:val>
            <c:numRef>
              <c:f>'3. % change since 2019-20'!$B$17:$L$17</c:f>
              <c:numCache>
                <c:formatCode>0%</c:formatCode>
                <c:ptCount val="11"/>
                <c:pt idx="0">
                  <c:v>0.16646699537963713</c:v>
                </c:pt>
                <c:pt idx="1">
                  <c:v>-0.40141818288174835</c:v>
                </c:pt>
                <c:pt idx="2">
                  <c:v>-4.9509388852916274E-2</c:v>
                </c:pt>
                <c:pt idx="3">
                  <c:v>-0.1110944527736132</c:v>
                </c:pt>
                <c:pt idx="4">
                  <c:v>0.60439944893593878</c:v>
                </c:pt>
                <c:pt idx="5">
                  <c:v>-8.0923473721668124E-2</c:v>
                </c:pt>
                <c:pt idx="6">
                  <c:v>0.20162360305070404</c:v>
                </c:pt>
                <c:pt idx="7">
                  <c:v>2.0350876959699071E-2</c:v>
                </c:pt>
                <c:pt idx="8">
                  <c:v>-0.18279616331364001</c:v>
                </c:pt>
                <c:pt idx="9">
                  <c:v>3.3706971033604658E-3</c:v>
                </c:pt>
                <c:pt idx="10">
                  <c:v>3.9948303132596626E-2</c:v>
                </c:pt>
              </c:numCache>
            </c:numRef>
          </c:val>
          <c:extLst>
            <c:ext xmlns:c16="http://schemas.microsoft.com/office/drawing/2014/chart" uri="{C3380CC4-5D6E-409C-BE32-E72D297353CC}">
              <c16:uniqueId val="{00000000-74F8-47F5-A3F3-F318C6EE3274}"/>
            </c:ext>
          </c:extLst>
        </c:ser>
        <c:dLbls>
          <c:dLblPos val="inEnd"/>
          <c:showLegendKey val="0"/>
          <c:showVal val="1"/>
          <c:showCatName val="0"/>
          <c:showSerName val="0"/>
          <c:showPercent val="0"/>
          <c:showBubbleSize val="0"/>
        </c:dLbls>
        <c:gapWidth val="100"/>
        <c:axId val="990580031"/>
        <c:axId val="990580863"/>
      </c:barChart>
      <c:catAx>
        <c:axId val="990580031"/>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80863"/>
        <c:crosses val="autoZero"/>
        <c:auto val="1"/>
        <c:lblAlgn val="ctr"/>
        <c:lblOffset val="0"/>
        <c:noMultiLvlLbl val="0"/>
      </c:catAx>
      <c:valAx>
        <c:axId val="99058086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800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AU"/>
              <a:t>AGL % change in pollution emissions since 2019/20</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3.0555555555555555E-2"/>
          <c:y val="0.15813852813852816"/>
          <c:w val="0.93888888888888888"/>
          <c:h val="0.68222892592971329"/>
        </c:manualLayout>
      </c:layout>
      <c:barChart>
        <c:barDir val="col"/>
        <c:grouping val="clustered"/>
        <c:varyColors val="0"/>
        <c:ser>
          <c:idx val="0"/>
          <c:order val="0"/>
          <c:tx>
            <c:strRef>
              <c:f>'4. AGL increases'!$C$31</c:f>
              <c:strCache>
                <c:ptCount val="1"/>
                <c:pt idx="0">
                  <c:v> Bayswater </c:v>
                </c:pt>
              </c:strCache>
            </c:strRef>
          </c:tx>
          <c:spPr>
            <a:solidFill>
              <a:schemeClr val="accent4">
                <a:tint val="65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'4. AGL increases'!$B$32:$B$36</c:f>
              <c:strCache>
                <c:ptCount val="5"/>
                <c:pt idx="0">
                  <c:v>Mercury &amp; compounds</c:v>
                </c:pt>
                <c:pt idx="1">
                  <c:v>Oxides of Nitrogen</c:v>
                </c:pt>
                <c:pt idx="2">
                  <c:v>PM 10μm</c:v>
                </c:pt>
                <c:pt idx="3">
                  <c:v>PM 2.5μm</c:v>
                </c:pt>
                <c:pt idx="4">
                  <c:v>Sulfur dioxide</c:v>
                </c:pt>
              </c:strCache>
            </c:strRef>
          </c:cat>
          <c:val>
            <c:numRef>
              <c:f>'4. AGL increases'!$C$32:$C$36</c:f>
              <c:numCache>
                <c:formatCode>0%</c:formatCode>
                <c:ptCount val="5"/>
                <c:pt idx="0">
                  <c:v>0.80668038938916042</c:v>
                </c:pt>
                <c:pt idx="1">
                  <c:v>0.16646699537963713</c:v>
                </c:pt>
                <c:pt idx="2">
                  <c:v>0.19746842287452437</c:v>
                </c:pt>
                <c:pt idx="3">
                  <c:v>0.2564198209000948</c:v>
                </c:pt>
                <c:pt idx="4">
                  <c:v>0.28938217832193591</c:v>
                </c:pt>
              </c:numCache>
            </c:numRef>
          </c:val>
          <c:extLst>
            <c:ext xmlns:c16="http://schemas.microsoft.com/office/drawing/2014/chart" uri="{C3380CC4-5D6E-409C-BE32-E72D297353CC}">
              <c16:uniqueId val="{00000000-4684-41B7-B589-D7C9AE8E58F5}"/>
            </c:ext>
          </c:extLst>
        </c:ser>
        <c:ser>
          <c:idx val="1"/>
          <c:order val="1"/>
          <c:tx>
            <c:strRef>
              <c:f>'4. AGL increases'!$D$31</c:f>
              <c:strCache>
                <c:ptCount val="1"/>
                <c:pt idx="0">
                  <c:v> LYA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'4. AGL increases'!$B$32:$B$36</c:f>
              <c:strCache>
                <c:ptCount val="5"/>
                <c:pt idx="0">
                  <c:v>Mercury &amp; compounds</c:v>
                </c:pt>
                <c:pt idx="1">
                  <c:v>Oxides of Nitrogen</c:v>
                </c:pt>
                <c:pt idx="2">
                  <c:v>PM 10μm</c:v>
                </c:pt>
                <c:pt idx="3">
                  <c:v>PM 2.5μm</c:v>
                </c:pt>
                <c:pt idx="4">
                  <c:v>Sulfur dioxide</c:v>
                </c:pt>
              </c:strCache>
            </c:strRef>
          </c:cat>
          <c:val>
            <c:numRef>
              <c:f>'4. AGL increases'!$D$32:$D$36</c:f>
              <c:numCache>
                <c:formatCode>0%</c:formatCode>
                <c:ptCount val="5"/>
                <c:pt idx="0">
                  <c:v>0.17512276652366487</c:v>
                </c:pt>
                <c:pt idx="1">
                  <c:v>0.20162360305070404</c:v>
                </c:pt>
                <c:pt idx="2">
                  <c:v>0.25494282959000708</c:v>
                </c:pt>
                <c:pt idx="3">
                  <c:v>0.67998546121415071</c:v>
                </c:pt>
                <c:pt idx="4">
                  <c:v>0.22394578813460861</c:v>
                </c:pt>
              </c:numCache>
            </c:numRef>
          </c:val>
          <c:extLst>
            <c:ext xmlns:c16="http://schemas.microsoft.com/office/drawing/2014/chart" uri="{C3380CC4-5D6E-409C-BE32-E72D297353CC}">
              <c16:uniqueId val="{00000001-4684-41B7-B589-D7C9AE8E58F5}"/>
            </c:ext>
          </c:extLst>
        </c:ser>
        <c:ser>
          <c:idx val="2"/>
          <c:order val="2"/>
          <c:tx>
            <c:strRef>
              <c:f>'4. AGL increases'!$E$31</c:f>
              <c:strCache>
                <c:ptCount val="1"/>
                <c:pt idx="0">
                  <c:v> Liddell </c:v>
                </c:pt>
              </c:strCache>
            </c:strRef>
          </c:tx>
          <c:spPr>
            <a:solidFill>
              <a:schemeClr val="accent4">
                <a:shade val="65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'4. AGL increases'!$B$32:$B$36</c:f>
              <c:strCache>
                <c:ptCount val="5"/>
                <c:pt idx="0">
                  <c:v>Mercury &amp; compounds</c:v>
                </c:pt>
                <c:pt idx="1">
                  <c:v>Oxides of Nitrogen</c:v>
                </c:pt>
                <c:pt idx="2">
                  <c:v>PM 10μm</c:v>
                </c:pt>
                <c:pt idx="3">
                  <c:v>PM 2.5μm</c:v>
                </c:pt>
                <c:pt idx="4">
                  <c:v>Sulfur dioxide</c:v>
                </c:pt>
              </c:strCache>
            </c:strRef>
          </c:cat>
          <c:val>
            <c:numRef>
              <c:f>'4. AGL increases'!$E$32:$E$36</c:f>
              <c:numCache>
                <c:formatCode>0%</c:formatCode>
                <c:ptCount val="5"/>
                <c:pt idx="0">
                  <c:v>8.5885158323664931E-3</c:v>
                </c:pt>
                <c:pt idx="1">
                  <c:v>-0.40141818288174835</c:v>
                </c:pt>
                <c:pt idx="2">
                  <c:v>0.87658171861528611</c:v>
                </c:pt>
                <c:pt idx="3">
                  <c:v>1.3884558148925787</c:v>
                </c:pt>
                <c:pt idx="4">
                  <c:v>-0.35367018406124173</c:v>
                </c:pt>
              </c:numCache>
            </c:numRef>
          </c:val>
          <c:extLst>
            <c:ext xmlns:c16="http://schemas.microsoft.com/office/drawing/2014/chart" uri="{C3380CC4-5D6E-409C-BE32-E72D297353CC}">
              <c16:uniqueId val="{00000002-4684-41B7-B589-D7C9AE8E58F5}"/>
            </c:ext>
          </c:extLst>
        </c:ser>
        <c:dLbls>
          <c:dLblPos val="inEnd"/>
          <c:showLegendKey val="0"/>
          <c:showVal val="1"/>
          <c:showCatName val="0"/>
          <c:showSerName val="0"/>
          <c:showPercent val="0"/>
          <c:showBubbleSize val="0"/>
        </c:dLbls>
        <c:gapWidth val="65"/>
        <c:axId val="1052863871"/>
        <c:axId val="1052868447"/>
      </c:barChart>
      <c:catAx>
        <c:axId val="1052863871"/>
        <c:scaling>
          <c:orientation val="minMax"/>
        </c:scaling>
        <c:delete val="0"/>
        <c:axPos val="b"/>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none" baseline="0">
                <a:solidFill>
                  <a:schemeClr val="dk1">
                    <a:lumMod val="75000"/>
                    <a:lumOff val="25000"/>
                  </a:schemeClr>
                </a:solidFill>
                <a:latin typeface="+mn-lt"/>
                <a:ea typeface="+mn-ea"/>
                <a:cs typeface="+mn-cs"/>
              </a:defRPr>
            </a:pPr>
            <a:endParaRPr lang="en-US"/>
          </a:p>
        </c:txPr>
        <c:crossAx val="1052868447"/>
        <c:crosses val="autoZero"/>
        <c:auto val="1"/>
        <c:lblAlgn val="ctr"/>
        <c:lblOffset val="100"/>
        <c:noMultiLvlLbl val="0"/>
      </c:catAx>
      <c:valAx>
        <c:axId val="1052868447"/>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52863871"/>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AU"/>
              <a:t>Comparison</a:t>
            </a:r>
            <a:r>
              <a:rPr lang="en-AU" baseline="0"/>
              <a:t> of r</a:t>
            </a:r>
            <a:r>
              <a:rPr lang="en-AU"/>
              <a:t>ates of NOx emissions (kg) per</a:t>
            </a:r>
            <a:r>
              <a:rPr lang="en-AU" baseline="0"/>
              <a:t> </a:t>
            </a:r>
            <a:r>
              <a:rPr lang="en-AU"/>
              <a:t>GJ</a:t>
            </a:r>
            <a:r>
              <a:rPr lang="en-AU" baseline="0"/>
              <a:t> energy generated</a:t>
            </a:r>
            <a:endParaRPr lang="en-AU"/>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'5. Vales Point'!$A$17</c:f>
              <c:strCache>
                <c:ptCount val="1"/>
                <c:pt idx="0">
                  <c:v>Vales Point </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'5. Vales Point'!$D$14:$H$14</c:f>
              <c:strCache>
                <c:ptCount val="5"/>
                <c:pt idx="0">
                  <c:v>2016-17</c:v>
                </c:pt>
                <c:pt idx="1">
                  <c:v>2017-18</c:v>
                </c:pt>
                <c:pt idx="2">
                  <c:v>2018-19</c:v>
                </c:pt>
                <c:pt idx="3">
                  <c:v>2019-20</c:v>
                </c:pt>
                <c:pt idx="4">
                  <c:v>2020-2021</c:v>
                </c:pt>
              </c:strCache>
            </c:strRef>
          </c:cat>
          <c:val>
            <c:numRef>
              <c:f>'5. Vales Point'!$D$17:$H$17</c:f>
              <c:numCache>
                <c:formatCode>0.00</c:formatCode>
                <c:ptCount val="5"/>
                <c:pt idx="0">
                  <c:v>0.71770716616992769</c:v>
                </c:pt>
                <c:pt idx="1">
                  <c:v>0.7049689202396916</c:v>
                </c:pt>
                <c:pt idx="2">
                  <c:v>0.7435478574937926</c:v>
                </c:pt>
                <c:pt idx="3">
                  <c:v>0.67800221821815188</c:v>
                </c:pt>
                <c:pt idx="4">
                  <c:v>0.65682010248712608</c:v>
                </c:pt>
              </c:numCache>
            </c:numRef>
          </c:val>
          <c:extLst>
            <c:ext xmlns:c16="http://schemas.microsoft.com/office/drawing/2014/chart" uri="{C3380CC4-5D6E-409C-BE32-E72D297353CC}">
              <c16:uniqueId val="{00000000-4F8A-4608-A97D-916396D557A2}"/>
            </c:ext>
          </c:extLst>
        </c:ser>
        <c:ser>
          <c:idx val="1"/>
          <c:order val="1"/>
          <c:tx>
            <c:strRef>
              <c:f>'5. Vales Point'!$A$16</c:f>
              <c:strCache>
                <c:ptCount val="1"/>
                <c:pt idx="0">
                  <c:v> Eraring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'5. Vales Point'!$D$14:$H$14</c:f>
              <c:strCache>
                <c:ptCount val="5"/>
                <c:pt idx="0">
                  <c:v>2016-17</c:v>
                </c:pt>
                <c:pt idx="1">
                  <c:v>2017-18</c:v>
                </c:pt>
                <c:pt idx="2">
                  <c:v>2018-19</c:v>
                </c:pt>
                <c:pt idx="3">
                  <c:v>2019-20</c:v>
                </c:pt>
                <c:pt idx="4">
                  <c:v>2020-2021</c:v>
                </c:pt>
              </c:strCache>
            </c:strRef>
          </c:cat>
          <c:val>
            <c:numRef>
              <c:f>'5. Vales Point'!$D$16:$H$16</c:f>
              <c:numCache>
                <c:formatCode>0.00</c:formatCode>
                <c:ptCount val="5"/>
                <c:pt idx="0">
                  <c:v>0.34376990498159127</c:v>
                </c:pt>
                <c:pt idx="1">
                  <c:v>0.34585016062196616</c:v>
                </c:pt>
                <c:pt idx="2">
                  <c:v>0.35680608457260349</c:v>
                </c:pt>
                <c:pt idx="3">
                  <c:v>0.37470681762416169</c:v>
                </c:pt>
                <c:pt idx="4">
                  <c:v>0.36532478010446184</c:v>
                </c:pt>
              </c:numCache>
            </c:numRef>
          </c:val>
          <c:extLst>
            <c:ext xmlns:c16="http://schemas.microsoft.com/office/drawing/2014/chart" uri="{C3380CC4-5D6E-409C-BE32-E72D297353CC}">
              <c16:uniqueId val="{00000001-4F8A-4608-A97D-916396D557A2}"/>
            </c:ext>
          </c:extLst>
        </c:ser>
        <c:dLbls>
          <c:dLblPos val="inEnd"/>
          <c:showLegendKey val="0"/>
          <c:showVal val="1"/>
          <c:showCatName val="0"/>
          <c:showSerName val="0"/>
          <c:showPercent val="0"/>
          <c:showBubbleSize val="0"/>
        </c:dLbls>
        <c:gapWidth val="65"/>
        <c:axId val="1168952335"/>
        <c:axId val="1168967311"/>
      </c:barChart>
      <c:catAx>
        <c:axId val="116895233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168967311"/>
        <c:crosses val="autoZero"/>
        <c:auto val="1"/>
        <c:lblAlgn val="ctr"/>
        <c:lblOffset val="100"/>
        <c:noMultiLvlLbl val="0"/>
      </c:catAx>
      <c:valAx>
        <c:axId val="116896731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168952335"/>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Vales POint PM 2.5</a:t>
            </a:r>
            <a:r>
              <a:rPr lang="el-GR"/>
              <a:t>μ</a:t>
            </a:r>
            <a:r>
              <a:rPr lang="en-US"/>
              <a:t>m emissions (kg)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'5. Vales Point'!$A$33</c:f>
              <c:strCache>
                <c:ptCount val="1"/>
                <c:pt idx="0">
                  <c:v>Particulate Matter 2.5μm</c:v>
                </c:pt>
              </c:strCache>
            </c:strRef>
          </c:tx>
          <c:spPr>
            <a:solidFill>
              <a:schemeClr val="accent1"/>
            </a:solidFill>
            <a:ln>
              <a:noFill/>
            </a:ln>
            <a:effectLst/>
          </c:spPr>
          <c:invertIfNegative val="0"/>
          <c:cat>
            <c:strRef>
              <c:f>'5. Vales Point'!$B$31:$J$31</c:f>
              <c:strCache>
                <c:ptCount val="9"/>
                <c:pt idx="0">
                  <c:v> 2012-13 </c:v>
                </c:pt>
                <c:pt idx="1">
                  <c:v> 2013-14 </c:v>
                </c:pt>
                <c:pt idx="2">
                  <c:v> 2014-15 </c:v>
                </c:pt>
                <c:pt idx="3">
                  <c:v> 2015-16 </c:v>
                </c:pt>
                <c:pt idx="4">
                  <c:v> 2016-17 </c:v>
                </c:pt>
                <c:pt idx="5">
                  <c:v> 2017-18 </c:v>
                </c:pt>
                <c:pt idx="6">
                  <c:v> 2018-19 </c:v>
                </c:pt>
                <c:pt idx="7">
                  <c:v> 2019-20 </c:v>
                </c:pt>
                <c:pt idx="8">
                  <c:v> 2020-21 </c:v>
                </c:pt>
              </c:strCache>
            </c:strRef>
          </c:cat>
          <c:val>
            <c:numRef>
              <c:f>'5. Vales Point'!$B$33:$J$33</c:f>
              <c:numCache>
                <c:formatCode>_(* #,##0_);_(* \(#,##0\);_(* "-"??_);_(@_)</c:formatCode>
                <c:ptCount val="9"/>
                <c:pt idx="0">
                  <c:v>4300</c:v>
                </c:pt>
                <c:pt idx="1">
                  <c:v>28400</c:v>
                </c:pt>
                <c:pt idx="2">
                  <c:v>19000</c:v>
                </c:pt>
                <c:pt idx="3">
                  <c:v>12000</c:v>
                </c:pt>
                <c:pt idx="4">
                  <c:v>70790</c:v>
                </c:pt>
                <c:pt idx="5">
                  <c:v>46537</c:v>
                </c:pt>
                <c:pt idx="6">
                  <c:v>130810</c:v>
                </c:pt>
                <c:pt idx="7">
                  <c:v>30930</c:v>
                </c:pt>
                <c:pt idx="8">
                  <c:v>95870</c:v>
                </c:pt>
              </c:numCache>
            </c:numRef>
          </c:val>
          <c:extLst>
            <c:ext xmlns:c16="http://schemas.microsoft.com/office/drawing/2014/chart" uri="{C3380CC4-5D6E-409C-BE32-E72D297353CC}">
              <c16:uniqueId val="{00000000-0267-49EF-B154-CEAB53828F99}"/>
            </c:ext>
          </c:extLst>
        </c:ser>
        <c:dLbls>
          <c:showLegendKey val="0"/>
          <c:showVal val="0"/>
          <c:showCatName val="0"/>
          <c:showSerName val="0"/>
          <c:showPercent val="0"/>
          <c:showBubbleSize val="0"/>
        </c:dLbls>
        <c:gapWidth val="219"/>
        <c:overlap val="-27"/>
        <c:axId val="972391263"/>
        <c:axId val="972390847"/>
      </c:barChart>
      <c:catAx>
        <c:axId val="972391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390847"/>
        <c:crosses val="autoZero"/>
        <c:auto val="1"/>
        <c:lblAlgn val="ctr"/>
        <c:lblOffset val="100"/>
        <c:noMultiLvlLbl val="0"/>
      </c:catAx>
      <c:valAx>
        <c:axId val="972390847"/>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3912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AU"/>
              <a:t>NSW % change in pollution since 2019/20 by pollutant</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9.6949505556220422E-2"/>
          <c:y val="0.14740186466677391"/>
          <c:w val="0.87801137328144385"/>
          <c:h val="0.71797274910362185"/>
        </c:manualLayout>
      </c:layout>
      <c:barChart>
        <c:barDir val="col"/>
        <c:grouping val="clustered"/>
        <c:varyColors val="0"/>
        <c:ser>
          <c:idx val="0"/>
          <c:order val="0"/>
          <c:tx>
            <c:strRef>
              <c:f>'6. NSW significant increases'!$K$4</c:f>
              <c:strCache>
                <c:ptCount val="1"/>
                <c:pt idx="0">
                  <c:v>Bayswater</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'6. NSW significant increases'!$J$5:$J$9</c:f>
              <c:strCache>
                <c:ptCount val="5"/>
                <c:pt idx="0">
                  <c:v>Mercury &amp; compounds</c:v>
                </c:pt>
                <c:pt idx="1">
                  <c:v>NOx</c:v>
                </c:pt>
                <c:pt idx="2">
                  <c:v>PM 10μm</c:v>
                </c:pt>
                <c:pt idx="3">
                  <c:v>PM 2.5μm</c:v>
                </c:pt>
                <c:pt idx="4">
                  <c:v>Sulfur dioxide</c:v>
                </c:pt>
              </c:strCache>
            </c:strRef>
          </c:cat>
          <c:val>
            <c:numRef>
              <c:f>'6. NSW significant increases'!$K$5:$K$9</c:f>
              <c:numCache>
                <c:formatCode>0%</c:formatCode>
                <c:ptCount val="5"/>
                <c:pt idx="0">
                  <c:v>0.80668038938916042</c:v>
                </c:pt>
                <c:pt idx="1">
                  <c:v>0.16646699537963713</c:v>
                </c:pt>
                <c:pt idx="2">
                  <c:v>0.19746842287452437</c:v>
                </c:pt>
                <c:pt idx="3">
                  <c:v>0.2564198209000948</c:v>
                </c:pt>
                <c:pt idx="4">
                  <c:v>0.28938217832193591</c:v>
                </c:pt>
              </c:numCache>
            </c:numRef>
          </c:val>
          <c:extLst>
            <c:ext xmlns:c16="http://schemas.microsoft.com/office/drawing/2014/chart" uri="{C3380CC4-5D6E-409C-BE32-E72D297353CC}">
              <c16:uniqueId val="{00000000-A4AB-4018-B63F-FDDE35F100F1}"/>
            </c:ext>
          </c:extLst>
        </c:ser>
        <c:ser>
          <c:idx val="1"/>
          <c:order val="1"/>
          <c:tx>
            <c:strRef>
              <c:f>'6. NSW significant increases'!$L$4</c:f>
              <c:strCache>
                <c:ptCount val="1"/>
                <c:pt idx="0">
                  <c:v>Liddell</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'6. NSW significant increases'!$J$5:$J$9</c:f>
              <c:strCache>
                <c:ptCount val="5"/>
                <c:pt idx="0">
                  <c:v>Mercury &amp; compounds</c:v>
                </c:pt>
                <c:pt idx="1">
                  <c:v>NOx</c:v>
                </c:pt>
                <c:pt idx="2">
                  <c:v>PM 10μm</c:v>
                </c:pt>
                <c:pt idx="3">
                  <c:v>PM 2.5μm</c:v>
                </c:pt>
                <c:pt idx="4">
                  <c:v>Sulfur dioxide</c:v>
                </c:pt>
              </c:strCache>
            </c:strRef>
          </c:cat>
          <c:val>
            <c:numRef>
              <c:f>'6. NSW significant increases'!$L$5:$L$9</c:f>
              <c:numCache>
                <c:formatCode>0%</c:formatCode>
                <c:ptCount val="5"/>
                <c:pt idx="0">
                  <c:v>8.5885158323664931E-3</c:v>
                </c:pt>
                <c:pt idx="1">
                  <c:v>-0.40141818288174835</c:v>
                </c:pt>
                <c:pt idx="2">
                  <c:v>0.87658171861528611</c:v>
                </c:pt>
                <c:pt idx="3">
                  <c:v>1.3884558148925787</c:v>
                </c:pt>
                <c:pt idx="4">
                  <c:v>-0.35367018406124173</c:v>
                </c:pt>
              </c:numCache>
            </c:numRef>
          </c:val>
          <c:extLst>
            <c:ext xmlns:c16="http://schemas.microsoft.com/office/drawing/2014/chart" uri="{C3380CC4-5D6E-409C-BE32-E72D297353CC}">
              <c16:uniqueId val="{00000001-A4AB-4018-B63F-FDDE35F100F1}"/>
            </c:ext>
          </c:extLst>
        </c:ser>
        <c:ser>
          <c:idx val="2"/>
          <c:order val="2"/>
          <c:tx>
            <c:strRef>
              <c:f>'6. NSW significant increases'!$M$4</c:f>
              <c:strCache>
                <c:ptCount val="1"/>
                <c:pt idx="0">
                  <c:v> Eraring </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'6. NSW significant increases'!$J$5:$J$9</c:f>
              <c:strCache>
                <c:ptCount val="5"/>
                <c:pt idx="0">
                  <c:v>Mercury &amp; compounds</c:v>
                </c:pt>
                <c:pt idx="1">
                  <c:v>NOx</c:v>
                </c:pt>
                <c:pt idx="2">
                  <c:v>PM 10μm</c:v>
                </c:pt>
                <c:pt idx="3">
                  <c:v>PM 2.5μm</c:v>
                </c:pt>
                <c:pt idx="4">
                  <c:v>Sulfur dioxide</c:v>
                </c:pt>
              </c:strCache>
            </c:strRef>
          </c:cat>
          <c:val>
            <c:numRef>
              <c:f>'6. NSW significant increases'!$M$5:$M$9</c:f>
              <c:numCache>
                <c:formatCode>0%</c:formatCode>
                <c:ptCount val="5"/>
                <c:pt idx="0">
                  <c:v>0.92738944365192577</c:v>
                </c:pt>
                <c:pt idx="1">
                  <c:v>-4.9509388852916274E-2</c:v>
                </c:pt>
                <c:pt idx="2">
                  <c:v>-0.26969696969696971</c:v>
                </c:pt>
                <c:pt idx="3">
                  <c:v>-0.61693936477382094</c:v>
                </c:pt>
                <c:pt idx="4">
                  <c:v>-0.17948701775174056</c:v>
                </c:pt>
              </c:numCache>
            </c:numRef>
          </c:val>
          <c:extLst>
            <c:ext xmlns:c16="http://schemas.microsoft.com/office/drawing/2014/chart" uri="{C3380CC4-5D6E-409C-BE32-E72D297353CC}">
              <c16:uniqueId val="{00000002-A4AB-4018-B63F-FDDE35F100F1}"/>
            </c:ext>
          </c:extLst>
        </c:ser>
        <c:ser>
          <c:idx val="3"/>
          <c:order val="3"/>
          <c:tx>
            <c:strRef>
              <c:f>'6. NSW significant increases'!$N$4</c:f>
              <c:strCache>
                <c:ptCount val="1"/>
                <c:pt idx="0">
                  <c:v>Vales Point </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'6. NSW significant increases'!$J$5:$J$9</c:f>
              <c:strCache>
                <c:ptCount val="5"/>
                <c:pt idx="0">
                  <c:v>Mercury &amp; compounds</c:v>
                </c:pt>
                <c:pt idx="1">
                  <c:v>NOx</c:v>
                </c:pt>
                <c:pt idx="2">
                  <c:v>PM 10μm</c:v>
                </c:pt>
                <c:pt idx="3">
                  <c:v>PM 2.5μm</c:v>
                </c:pt>
                <c:pt idx="4">
                  <c:v>Sulfur dioxide</c:v>
                </c:pt>
              </c:strCache>
            </c:strRef>
          </c:cat>
          <c:val>
            <c:numRef>
              <c:f>'6. NSW significant increases'!$N$5:$N$9</c:f>
              <c:numCache>
                <c:formatCode>0%</c:formatCode>
                <c:ptCount val="5"/>
                <c:pt idx="0">
                  <c:v>0.99904072904592522</c:v>
                </c:pt>
                <c:pt idx="1">
                  <c:v>-0.1110944527736132</c:v>
                </c:pt>
                <c:pt idx="2">
                  <c:v>1.2325581395348837</c:v>
                </c:pt>
                <c:pt idx="3">
                  <c:v>2.0995796960879405</c:v>
                </c:pt>
                <c:pt idx="4">
                  <c:v>-0.19999993300002908</c:v>
                </c:pt>
              </c:numCache>
            </c:numRef>
          </c:val>
          <c:extLst>
            <c:ext xmlns:c16="http://schemas.microsoft.com/office/drawing/2014/chart" uri="{C3380CC4-5D6E-409C-BE32-E72D297353CC}">
              <c16:uniqueId val="{00000003-A4AB-4018-B63F-FDDE35F100F1}"/>
            </c:ext>
          </c:extLst>
        </c:ser>
        <c:ser>
          <c:idx val="4"/>
          <c:order val="4"/>
          <c:tx>
            <c:strRef>
              <c:f>'6. NSW significant increases'!$O$4</c:f>
              <c:strCache>
                <c:ptCount val="1"/>
                <c:pt idx="0">
                  <c:v>Mt Piper</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'6. NSW significant increases'!$J$5:$J$9</c:f>
              <c:strCache>
                <c:ptCount val="5"/>
                <c:pt idx="0">
                  <c:v>Mercury &amp; compounds</c:v>
                </c:pt>
                <c:pt idx="1">
                  <c:v>NOx</c:v>
                </c:pt>
                <c:pt idx="2">
                  <c:v>PM 10μm</c:v>
                </c:pt>
                <c:pt idx="3">
                  <c:v>PM 2.5μm</c:v>
                </c:pt>
                <c:pt idx="4">
                  <c:v>Sulfur dioxide</c:v>
                </c:pt>
              </c:strCache>
            </c:strRef>
          </c:cat>
          <c:val>
            <c:numRef>
              <c:f>'6. NSW significant increases'!$O$5:$O$9</c:f>
              <c:numCache>
                <c:formatCode>0%</c:formatCode>
                <c:ptCount val="5"/>
                <c:pt idx="0">
                  <c:v>1.348538786206974</c:v>
                </c:pt>
                <c:pt idx="1">
                  <c:v>0.60439944893593878</c:v>
                </c:pt>
                <c:pt idx="2">
                  <c:v>0.34162062615101291</c:v>
                </c:pt>
                <c:pt idx="3">
                  <c:v>0.36145985401459851</c:v>
                </c:pt>
                <c:pt idx="4">
                  <c:v>0.3779899727575422</c:v>
                </c:pt>
              </c:numCache>
            </c:numRef>
          </c:val>
          <c:extLst>
            <c:ext xmlns:c16="http://schemas.microsoft.com/office/drawing/2014/chart" uri="{C3380CC4-5D6E-409C-BE32-E72D297353CC}">
              <c16:uniqueId val="{00000004-A4AB-4018-B63F-FDDE35F100F1}"/>
            </c:ext>
          </c:extLst>
        </c:ser>
        <c:dLbls>
          <c:dLblPos val="outEnd"/>
          <c:showLegendKey val="0"/>
          <c:showVal val="1"/>
          <c:showCatName val="0"/>
          <c:showSerName val="0"/>
          <c:showPercent val="0"/>
          <c:showBubbleSize val="0"/>
        </c:dLbls>
        <c:gapWidth val="100"/>
        <c:axId val="907203983"/>
        <c:axId val="907206063"/>
      </c:barChart>
      <c:catAx>
        <c:axId val="90720398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b"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907206063"/>
        <c:crosses val="autoZero"/>
        <c:auto val="1"/>
        <c:lblAlgn val="ctr"/>
        <c:lblOffset val="100"/>
        <c:noMultiLvlLbl val="0"/>
      </c:catAx>
      <c:valAx>
        <c:axId val="9072060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07203983"/>
        <c:crosses val="autoZero"/>
        <c:crossBetween val="between"/>
      </c:valAx>
      <c:spPr>
        <a:noFill/>
        <a:ln>
          <a:noFill/>
        </a:ln>
        <a:effectLst/>
      </c:spPr>
    </c:plotArea>
    <c:legend>
      <c:legendPos val="b"/>
      <c:layout>
        <c:manualLayout>
          <c:xMode val="edge"/>
          <c:yMode val="edge"/>
          <c:x val="0.26786181480789967"/>
          <c:y val="0.9289612903589205"/>
          <c:w val="0.64980972979540286"/>
          <c:h val="6.7064542354296708E-2"/>
        </c:manualLayout>
      </c:layout>
      <c:overlay val="1"/>
      <c:spPr>
        <a:noFill/>
        <a:ln>
          <a:no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AU"/>
              <a:t>NSW % change in pollution since 2019/20 by power station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9.6949505556220422E-2"/>
          <c:y val="0.14740186466677391"/>
          <c:w val="0.87801137328144385"/>
          <c:h val="0.71797274910362185"/>
        </c:manualLayout>
      </c:layout>
      <c:barChart>
        <c:barDir val="col"/>
        <c:grouping val="clustered"/>
        <c:varyColors val="0"/>
        <c:ser>
          <c:idx val="0"/>
          <c:order val="0"/>
          <c:tx>
            <c:strRef>
              <c:f>'6. NSW significant increases'!$J$5</c:f>
              <c:strCache>
                <c:ptCount val="1"/>
                <c:pt idx="0">
                  <c:v>Mercury &amp; compounds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'6. NSW significant increases'!$K$4:$O$4</c:f>
              <c:strCache>
                <c:ptCount val="5"/>
                <c:pt idx="0">
                  <c:v>Bayswater</c:v>
                </c:pt>
                <c:pt idx="1">
                  <c:v>Liddell</c:v>
                </c:pt>
                <c:pt idx="2">
                  <c:v> Eraring </c:v>
                </c:pt>
                <c:pt idx="3">
                  <c:v>Vales Point </c:v>
                </c:pt>
                <c:pt idx="4">
                  <c:v>Mt Piper</c:v>
                </c:pt>
              </c:strCache>
            </c:strRef>
          </c:cat>
          <c:val>
            <c:numRef>
              <c:f>'6. NSW significant increases'!$K$5:$O$5</c:f>
              <c:numCache>
                <c:formatCode>0%</c:formatCode>
                <c:ptCount val="5"/>
                <c:pt idx="0">
                  <c:v>0.80668038938916042</c:v>
                </c:pt>
                <c:pt idx="1">
                  <c:v>8.5885158323664931E-3</c:v>
                </c:pt>
                <c:pt idx="2">
                  <c:v>0.92738944365192577</c:v>
                </c:pt>
                <c:pt idx="3">
                  <c:v>0.99904072904592522</c:v>
                </c:pt>
                <c:pt idx="4">
                  <c:v>1.348538786206974</c:v>
                </c:pt>
              </c:numCache>
            </c:numRef>
          </c:val>
          <c:extLst>
            <c:ext xmlns:c16="http://schemas.microsoft.com/office/drawing/2014/chart" uri="{C3380CC4-5D6E-409C-BE32-E72D297353CC}">
              <c16:uniqueId val="{00000000-062C-443A-9221-F39331AB11BA}"/>
            </c:ext>
          </c:extLst>
        </c:ser>
        <c:ser>
          <c:idx val="1"/>
          <c:order val="1"/>
          <c:tx>
            <c:strRef>
              <c:f>'6. NSW significant increases'!$J$6</c:f>
              <c:strCache>
                <c:ptCount val="1"/>
                <c:pt idx="0">
                  <c:v>NOx</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'6. NSW significant increases'!$K$4:$O$4</c:f>
              <c:strCache>
                <c:ptCount val="5"/>
                <c:pt idx="0">
                  <c:v>Bayswater</c:v>
                </c:pt>
                <c:pt idx="1">
                  <c:v>Liddell</c:v>
                </c:pt>
                <c:pt idx="2">
                  <c:v> Eraring </c:v>
                </c:pt>
                <c:pt idx="3">
                  <c:v>Vales Point </c:v>
                </c:pt>
                <c:pt idx="4">
                  <c:v>Mt Piper</c:v>
                </c:pt>
              </c:strCache>
            </c:strRef>
          </c:cat>
          <c:val>
            <c:numRef>
              <c:f>'6. NSW significant increases'!$K$6:$O$6</c:f>
              <c:numCache>
                <c:formatCode>0%</c:formatCode>
                <c:ptCount val="5"/>
                <c:pt idx="0">
                  <c:v>0.16646699537963713</c:v>
                </c:pt>
                <c:pt idx="1">
                  <c:v>-0.40141818288174835</c:v>
                </c:pt>
                <c:pt idx="2">
                  <c:v>-4.9509388852916274E-2</c:v>
                </c:pt>
                <c:pt idx="3">
                  <c:v>-0.1110944527736132</c:v>
                </c:pt>
                <c:pt idx="4">
                  <c:v>0.60439944893593878</c:v>
                </c:pt>
              </c:numCache>
            </c:numRef>
          </c:val>
          <c:extLst>
            <c:ext xmlns:c16="http://schemas.microsoft.com/office/drawing/2014/chart" uri="{C3380CC4-5D6E-409C-BE32-E72D297353CC}">
              <c16:uniqueId val="{00000001-062C-443A-9221-F39331AB11BA}"/>
            </c:ext>
          </c:extLst>
        </c:ser>
        <c:ser>
          <c:idx val="2"/>
          <c:order val="2"/>
          <c:tx>
            <c:strRef>
              <c:f>'6. NSW significant increases'!$J$7</c:f>
              <c:strCache>
                <c:ptCount val="1"/>
                <c:pt idx="0">
                  <c:v>PM 10μm</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'6. NSW significant increases'!$K$4:$O$4</c:f>
              <c:strCache>
                <c:ptCount val="5"/>
                <c:pt idx="0">
                  <c:v>Bayswater</c:v>
                </c:pt>
                <c:pt idx="1">
                  <c:v>Liddell</c:v>
                </c:pt>
                <c:pt idx="2">
                  <c:v> Eraring </c:v>
                </c:pt>
                <c:pt idx="3">
                  <c:v>Vales Point </c:v>
                </c:pt>
                <c:pt idx="4">
                  <c:v>Mt Piper</c:v>
                </c:pt>
              </c:strCache>
            </c:strRef>
          </c:cat>
          <c:val>
            <c:numRef>
              <c:f>'6. NSW significant increases'!$K$7:$O$7</c:f>
              <c:numCache>
                <c:formatCode>0%</c:formatCode>
                <c:ptCount val="5"/>
                <c:pt idx="0">
                  <c:v>0.19746842287452437</c:v>
                </c:pt>
                <c:pt idx="1">
                  <c:v>0.87658171861528611</c:v>
                </c:pt>
                <c:pt idx="2">
                  <c:v>-0.26969696969696971</c:v>
                </c:pt>
                <c:pt idx="3">
                  <c:v>1.2325581395348837</c:v>
                </c:pt>
                <c:pt idx="4">
                  <c:v>0.34162062615101291</c:v>
                </c:pt>
              </c:numCache>
            </c:numRef>
          </c:val>
          <c:extLst>
            <c:ext xmlns:c16="http://schemas.microsoft.com/office/drawing/2014/chart" uri="{C3380CC4-5D6E-409C-BE32-E72D297353CC}">
              <c16:uniqueId val="{00000002-062C-443A-9221-F39331AB11BA}"/>
            </c:ext>
          </c:extLst>
        </c:ser>
        <c:ser>
          <c:idx val="3"/>
          <c:order val="3"/>
          <c:tx>
            <c:strRef>
              <c:f>'6. NSW significant increases'!$J$8</c:f>
              <c:strCache>
                <c:ptCount val="1"/>
                <c:pt idx="0">
                  <c:v>PM 2.5μm</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'6. NSW significant increases'!$K$4:$O$4</c:f>
              <c:strCache>
                <c:ptCount val="5"/>
                <c:pt idx="0">
                  <c:v>Bayswater</c:v>
                </c:pt>
                <c:pt idx="1">
                  <c:v>Liddell</c:v>
                </c:pt>
                <c:pt idx="2">
                  <c:v> Eraring </c:v>
                </c:pt>
                <c:pt idx="3">
                  <c:v>Vales Point </c:v>
                </c:pt>
                <c:pt idx="4">
                  <c:v>Mt Piper</c:v>
                </c:pt>
              </c:strCache>
            </c:strRef>
          </c:cat>
          <c:val>
            <c:numRef>
              <c:f>'6. NSW significant increases'!$K$8:$O$8</c:f>
              <c:numCache>
                <c:formatCode>0%</c:formatCode>
                <c:ptCount val="5"/>
                <c:pt idx="0">
                  <c:v>0.2564198209000948</c:v>
                </c:pt>
                <c:pt idx="1">
                  <c:v>1.3884558148925787</c:v>
                </c:pt>
                <c:pt idx="2">
                  <c:v>-0.61693936477382094</c:v>
                </c:pt>
                <c:pt idx="3">
                  <c:v>2.0995796960879405</c:v>
                </c:pt>
                <c:pt idx="4">
                  <c:v>0.36145985401459851</c:v>
                </c:pt>
              </c:numCache>
            </c:numRef>
          </c:val>
          <c:extLst>
            <c:ext xmlns:c16="http://schemas.microsoft.com/office/drawing/2014/chart" uri="{C3380CC4-5D6E-409C-BE32-E72D297353CC}">
              <c16:uniqueId val="{00000003-062C-443A-9221-F39331AB11BA}"/>
            </c:ext>
          </c:extLst>
        </c:ser>
        <c:ser>
          <c:idx val="4"/>
          <c:order val="4"/>
          <c:tx>
            <c:strRef>
              <c:f>'6. NSW significant increases'!$J$9</c:f>
              <c:strCache>
                <c:ptCount val="1"/>
                <c:pt idx="0">
                  <c:v>Sulfur dioxide</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'6. NSW significant increases'!$K$4:$O$4</c:f>
              <c:strCache>
                <c:ptCount val="5"/>
                <c:pt idx="0">
                  <c:v>Bayswater</c:v>
                </c:pt>
                <c:pt idx="1">
                  <c:v>Liddell</c:v>
                </c:pt>
                <c:pt idx="2">
                  <c:v> Eraring </c:v>
                </c:pt>
                <c:pt idx="3">
                  <c:v>Vales Point </c:v>
                </c:pt>
                <c:pt idx="4">
                  <c:v>Mt Piper</c:v>
                </c:pt>
              </c:strCache>
            </c:strRef>
          </c:cat>
          <c:val>
            <c:numRef>
              <c:f>'6. NSW significant increases'!$K$9:$O$9</c:f>
              <c:numCache>
                <c:formatCode>0%</c:formatCode>
                <c:ptCount val="5"/>
                <c:pt idx="0">
                  <c:v>0.28938217832193591</c:v>
                </c:pt>
                <c:pt idx="1">
                  <c:v>-0.35367018406124173</c:v>
                </c:pt>
                <c:pt idx="2">
                  <c:v>-0.17948701775174056</c:v>
                </c:pt>
                <c:pt idx="3">
                  <c:v>-0.19999993300002908</c:v>
                </c:pt>
                <c:pt idx="4">
                  <c:v>0.3779899727575422</c:v>
                </c:pt>
              </c:numCache>
            </c:numRef>
          </c:val>
          <c:extLst>
            <c:ext xmlns:c16="http://schemas.microsoft.com/office/drawing/2014/chart" uri="{C3380CC4-5D6E-409C-BE32-E72D297353CC}">
              <c16:uniqueId val="{00000004-062C-443A-9221-F39331AB11BA}"/>
            </c:ext>
          </c:extLst>
        </c:ser>
        <c:dLbls>
          <c:dLblPos val="inEnd"/>
          <c:showLegendKey val="0"/>
          <c:showVal val="1"/>
          <c:showCatName val="0"/>
          <c:showSerName val="0"/>
          <c:showPercent val="0"/>
          <c:showBubbleSize val="0"/>
        </c:dLbls>
        <c:gapWidth val="65"/>
        <c:axId val="907203983"/>
        <c:axId val="907206063"/>
      </c:barChart>
      <c:catAx>
        <c:axId val="907203983"/>
        <c:scaling>
          <c:orientation val="minMax"/>
        </c:scaling>
        <c:delete val="0"/>
        <c:axPos val="b"/>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907206063"/>
        <c:crosses val="autoZero"/>
        <c:auto val="1"/>
        <c:lblAlgn val="ctr"/>
        <c:lblOffset val="100"/>
        <c:noMultiLvlLbl val="0"/>
      </c:catAx>
      <c:valAx>
        <c:axId val="907206063"/>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07203983"/>
        <c:crosses val="autoZero"/>
        <c:crossBetween val="between"/>
      </c:valAx>
      <c:spPr>
        <a:noFill/>
        <a:ln>
          <a:noFill/>
        </a:ln>
        <a:effectLst/>
      </c:spPr>
    </c:plotArea>
    <c:legend>
      <c:legendPos val="b"/>
      <c:layout>
        <c:manualLayout>
          <c:xMode val="edge"/>
          <c:yMode val="edge"/>
          <c:x val="0.15899089392852109"/>
          <c:y val="0.93009215514727317"/>
          <c:w val="0.68201804830575941"/>
          <c:h val="6.2500437445319343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Sulfur dioxide (SO2) emissions from Australia's coal-fired power stations </a:t>
            </a:r>
            <a:r>
              <a:rPr lang="en-US" sz="1400" b="0" i="0" u="none" strike="noStrike" cap="none" baseline="0">
                <a:effectLst/>
              </a:rPr>
              <a:t> 2019-20 compared to 2020-21 </a:t>
            </a:r>
            <a:r>
              <a:rPr lang="en-US"/>
              <a:t>(kg)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tx>
            <c:v>2020-21</c:v>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 key pollutants emissions'!$O$12:$Y$12</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'2. key pollutants emissions'!$B$17:$L$17</c:f>
              <c:numCache>
                <c:formatCode>#,##0</c:formatCode>
                <c:ptCount val="11"/>
                <c:pt idx="0">
                  <c:v>46153826.631770097</c:v>
                </c:pt>
                <c:pt idx="1">
                  <c:v>24071283.915144</c:v>
                </c:pt>
                <c:pt idx="2">
                  <c:v>32000058</c:v>
                </c:pt>
                <c:pt idx="3">
                  <c:v>16000008.300000001</c:v>
                </c:pt>
                <c:pt idx="4">
                  <c:v>28800022.399999999</c:v>
                </c:pt>
                <c:pt idx="5">
                  <c:v>15440215</c:v>
                </c:pt>
                <c:pt idx="6">
                  <c:v>50452570.733618602</c:v>
                </c:pt>
                <c:pt idx="7">
                  <c:v>23165174.199999999</c:v>
                </c:pt>
                <c:pt idx="8">
                  <c:v>21700002.399999999</c:v>
                </c:pt>
                <c:pt idx="9">
                  <c:v>30700006.149999999</c:v>
                </c:pt>
                <c:pt idx="10" formatCode="General">
                  <c:v>26100009.710000001</c:v>
                </c:pt>
              </c:numCache>
            </c:numRef>
          </c:val>
          <c:extLst>
            <c:ext xmlns:c16="http://schemas.microsoft.com/office/drawing/2014/chart" uri="{C3380CC4-5D6E-409C-BE32-E72D297353CC}">
              <c16:uniqueId val="{00000000-6CC7-4178-89EA-9A2B4B619F15}"/>
            </c:ext>
          </c:extLst>
        </c:ser>
        <c:ser>
          <c:idx val="1"/>
          <c:order val="1"/>
          <c:tx>
            <c:v>2019-20</c:v>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 key pollutants emissions'!$O$12:$Y$12</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'2. key pollutants emissions'!$O$17:$Y$17</c:f>
              <c:numCache>
                <c:formatCode>#,##0</c:formatCode>
                <c:ptCount val="11"/>
                <c:pt idx="0">
                  <c:v>35795303.679345801</c:v>
                </c:pt>
                <c:pt idx="1">
                  <c:v>37243034.935935602</c:v>
                </c:pt>
                <c:pt idx="2" formatCode="_(* #,##0_);_(* \(#,##0\);_(* &quot;-&quot;??_);_(@_)">
                  <c:v>39000063</c:v>
                </c:pt>
                <c:pt idx="3">
                  <c:v>20000008.699999999</c:v>
                </c:pt>
                <c:pt idx="4">
                  <c:v>20900023.199999999</c:v>
                </c:pt>
                <c:pt idx="5">
                  <c:v>15609450</c:v>
                </c:pt>
                <c:pt idx="6">
                  <c:v>41221246.253490001</c:v>
                </c:pt>
                <c:pt idx="7" formatCode="_(* #,##0_);_(* \(#,##0\);_(* &quot;-&quot;??_);_(@_)">
                  <c:v>27831406.100000001</c:v>
                </c:pt>
                <c:pt idx="8">
                  <c:v>25500002.550000001</c:v>
                </c:pt>
                <c:pt idx="9">
                  <c:v>31200005.559999999</c:v>
                </c:pt>
                <c:pt idx="10">
                  <c:v>24500006.690000001</c:v>
                </c:pt>
              </c:numCache>
            </c:numRef>
          </c:val>
          <c:extLst>
            <c:ext xmlns:c16="http://schemas.microsoft.com/office/drawing/2014/chart" uri="{C3380CC4-5D6E-409C-BE32-E72D297353CC}">
              <c16:uniqueId val="{00000000-6575-4D8B-B2CE-3CE6B20BB1A4}"/>
            </c:ext>
          </c:extLst>
        </c:ser>
        <c:dLbls>
          <c:showLegendKey val="0"/>
          <c:showVal val="0"/>
          <c:showCatName val="0"/>
          <c:showSerName val="0"/>
          <c:showPercent val="0"/>
          <c:showBubbleSize val="0"/>
        </c:dLbls>
        <c:gapWidth val="100"/>
        <c:axId val="276535864"/>
        <c:axId val="276539496"/>
      </c:barChart>
      <c:catAx>
        <c:axId val="276535864"/>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76539496"/>
        <c:crosses val="autoZero"/>
        <c:auto val="1"/>
        <c:lblAlgn val="ctr"/>
        <c:lblOffset val="100"/>
        <c:noMultiLvlLbl val="0"/>
      </c:catAx>
      <c:valAx>
        <c:axId val="276539496"/>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765358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AU"/>
              <a:t>Vic</a:t>
            </a:r>
            <a:r>
              <a:rPr lang="en-AU" baseline="0"/>
              <a:t> </a:t>
            </a:r>
            <a:r>
              <a:rPr lang="en-AU"/>
              <a:t>% change in pollution since 2019/20 by power station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'7. Vic significant increase'!$I$5</c:f>
              <c:strCache>
                <c:ptCount val="1"/>
                <c:pt idx="0">
                  <c:v>Mercury &amp; compounds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'7. Vic significant increase'!$J$4:$L$4</c:f>
              <c:strCache>
                <c:ptCount val="3"/>
                <c:pt idx="0">
                  <c:v> Loy Yang A </c:v>
                </c:pt>
                <c:pt idx="1">
                  <c:v> Loy Yang B </c:v>
                </c:pt>
                <c:pt idx="2">
                  <c:v> Yallourn </c:v>
                </c:pt>
              </c:strCache>
            </c:strRef>
          </c:cat>
          <c:val>
            <c:numRef>
              <c:f>'7. Vic significant increase'!$J$5:$L$5</c:f>
              <c:numCache>
                <c:formatCode>0%</c:formatCode>
                <c:ptCount val="3"/>
                <c:pt idx="0">
                  <c:v>0.17512276652366487</c:v>
                </c:pt>
                <c:pt idx="1">
                  <c:v>-0.2504638218923933</c:v>
                </c:pt>
                <c:pt idx="2">
                  <c:v>-0.19353142256113601</c:v>
                </c:pt>
              </c:numCache>
            </c:numRef>
          </c:val>
          <c:extLst>
            <c:ext xmlns:c16="http://schemas.microsoft.com/office/drawing/2014/chart" uri="{C3380CC4-5D6E-409C-BE32-E72D297353CC}">
              <c16:uniqueId val="{00000000-0B00-4EE9-BCD9-43A1C5FE4182}"/>
            </c:ext>
          </c:extLst>
        </c:ser>
        <c:ser>
          <c:idx val="1"/>
          <c:order val="1"/>
          <c:tx>
            <c:strRef>
              <c:f>'7. Vic significant increase'!$I$6</c:f>
              <c:strCache>
                <c:ptCount val="1"/>
                <c:pt idx="0">
                  <c:v>Oxides of Nitrogen</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'7. Vic significant increase'!$J$4:$L$4</c:f>
              <c:strCache>
                <c:ptCount val="3"/>
                <c:pt idx="0">
                  <c:v> Loy Yang A </c:v>
                </c:pt>
                <c:pt idx="1">
                  <c:v> Loy Yang B </c:v>
                </c:pt>
                <c:pt idx="2">
                  <c:v> Yallourn </c:v>
                </c:pt>
              </c:strCache>
            </c:strRef>
          </c:cat>
          <c:val>
            <c:numRef>
              <c:f>'7. Vic significant increase'!$J$6:$L$6</c:f>
              <c:numCache>
                <c:formatCode>0%</c:formatCode>
                <c:ptCount val="3"/>
                <c:pt idx="0">
                  <c:v>0.20162360305070404</c:v>
                </c:pt>
                <c:pt idx="1">
                  <c:v>2.0350876959699071E-2</c:v>
                </c:pt>
                <c:pt idx="2">
                  <c:v>-8.0923473721668124E-2</c:v>
                </c:pt>
              </c:numCache>
            </c:numRef>
          </c:val>
          <c:extLst>
            <c:ext xmlns:c16="http://schemas.microsoft.com/office/drawing/2014/chart" uri="{C3380CC4-5D6E-409C-BE32-E72D297353CC}">
              <c16:uniqueId val="{00000001-0B00-4EE9-BCD9-43A1C5FE4182}"/>
            </c:ext>
          </c:extLst>
        </c:ser>
        <c:ser>
          <c:idx val="2"/>
          <c:order val="2"/>
          <c:tx>
            <c:strRef>
              <c:f>'7. Vic significant increase'!$I$7</c:f>
              <c:strCache>
                <c:ptCount val="1"/>
                <c:pt idx="0">
                  <c:v>PM 10μm</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'7. Vic significant increase'!$J$4:$L$4</c:f>
              <c:strCache>
                <c:ptCount val="3"/>
                <c:pt idx="0">
                  <c:v> Loy Yang A </c:v>
                </c:pt>
                <c:pt idx="1">
                  <c:v> Loy Yang B </c:v>
                </c:pt>
                <c:pt idx="2">
                  <c:v> Yallourn </c:v>
                </c:pt>
              </c:strCache>
            </c:strRef>
          </c:cat>
          <c:val>
            <c:numRef>
              <c:f>'7. Vic significant increase'!$J$7:$L$7</c:f>
              <c:numCache>
                <c:formatCode>0%</c:formatCode>
                <c:ptCount val="3"/>
                <c:pt idx="0">
                  <c:v>0.25494282959000708</c:v>
                </c:pt>
                <c:pt idx="1">
                  <c:v>-6.358588378196646E-2</c:v>
                </c:pt>
                <c:pt idx="2">
                  <c:v>-7.0564849445226008E-2</c:v>
                </c:pt>
              </c:numCache>
            </c:numRef>
          </c:val>
          <c:extLst>
            <c:ext xmlns:c16="http://schemas.microsoft.com/office/drawing/2014/chart" uri="{C3380CC4-5D6E-409C-BE32-E72D297353CC}">
              <c16:uniqueId val="{00000002-0B00-4EE9-BCD9-43A1C5FE4182}"/>
            </c:ext>
          </c:extLst>
        </c:ser>
        <c:ser>
          <c:idx val="3"/>
          <c:order val="3"/>
          <c:tx>
            <c:strRef>
              <c:f>'7. Vic significant increase'!$I$8</c:f>
              <c:strCache>
                <c:ptCount val="1"/>
                <c:pt idx="0">
                  <c:v>PM 2.5μm</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'7. Vic significant increase'!$J$4:$L$4</c:f>
              <c:strCache>
                <c:ptCount val="3"/>
                <c:pt idx="0">
                  <c:v> Loy Yang A </c:v>
                </c:pt>
                <c:pt idx="1">
                  <c:v> Loy Yang B </c:v>
                </c:pt>
                <c:pt idx="2">
                  <c:v> Yallourn </c:v>
                </c:pt>
              </c:strCache>
            </c:strRef>
          </c:cat>
          <c:val>
            <c:numRef>
              <c:f>'7. Vic significant increase'!$J$8:$L$8</c:f>
              <c:numCache>
                <c:formatCode>0%</c:formatCode>
                <c:ptCount val="3"/>
                <c:pt idx="0">
                  <c:v>0.67998546121415071</c:v>
                </c:pt>
                <c:pt idx="1">
                  <c:v>8.7810431275984466E-2</c:v>
                </c:pt>
                <c:pt idx="2">
                  <c:v>-9.2157318616315764E-2</c:v>
                </c:pt>
              </c:numCache>
            </c:numRef>
          </c:val>
          <c:extLst>
            <c:ext xmlns:c16="http://schemas.microsoft.com/office/drawing/2014/chart" uri="{C3380CC4-5D6E-409C-BE32-E72D297353CC}">
              <c16:uniqueId val="{00000003-0B00-4EE9-BCD9-43A1C5FE4182}"/>
            </c:ext>
          </c:extLst>
        </c:ser>
        <c:ser>
          <c:idx val="4"/>
          <c:order val="4"/>
          <c:tx>
            <c:strRef>
              <c:f>'7. Vic significant increase'!$I$9</c:f>
              <c:strCache>
                <c:ptCount val="1"/>
                <c:pt idx="0">
                  <c:v>Sulfur dioxide</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'7. Vic significant increase'!$J$4:$L$4</c:f>
              <c:strCache>
                <c:ptCount val="3"/>
                <c:pt idx="0">
                  <c:v> Loy Yang A </c:v>
                </c:pt>
                <c:pt idx="1">
                  <c:v> Loy Yang B </c:v>
                </c:pt>
                <c:pt idx="2">
                  <c:v> Yallourn </c:v>
                </c:pt>
              </c:strCache>
            </c:strRef>
          </c:cat>
          <c:val>
            <c:numRef>
              <c:f>'7. Vic significant increase'!$J$9:$L$9</c:f>
              <c:numCache>
                <c:formatCode>0%</c:formatCode>
                <c:ptCount val="3"/>
                <c:pt idx="0">
                  <c:v>0.22394578813460861</c:v>
                </c:pt>
                <c:pt idx="1">
                  <c:v>-0.16766065944472716</c:v>
                </c:pt>
                <c:pt idx="2">
                  <c:v>-1.0841829789006019E-2</c:v>
                </c:pt>
              </c:numCache>
            </c:numRef>
          </c:val>
          <c:extLst>
            <c:ext xmlns:c16="http://schemas.microsoft.com/office/drawing/2014/chart" uri="{C3380CC4-5D6E-409C-BE32-E72D297353CC}">
              <c16:uniqueId val="{00000004-0B00-4EE9-BCD9-43A1C5FE4182}"/>
            </c:ext>
          </c:extLst>
        </c:ser>
        <c:dLbls>
          <c:dLblPos val="outEnd"/>
          <c:showLegendKey val="0"/>
          <c:showVal val="1"/>
          <c:showCatName val="0"/>
          <c:showSerName val="0"/>
          <c:showPercent val="0"/>
          <c:showBubbleSize val="0"/>
        </c:dLbls>
        <c:gapWidth val="100"/>
        <c:overlap val="-24"/>
        <c:axId val="1052606799"/>
        <c:axId val="1052608047"/>
      </c:barChart>
      <c:catAx>
        <c:axId val="105260679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052608047"/>
        <c:crosses val="autoZero"/>
        <c:auto val="1"/>
        <c:lblAlgn val="ctr"/>
        <c:lblOffset val="100"/>
        <c:noMultiLvlLbl val="0"/>
      </c:catAx>
      <c:valAx>
        <c:axId val="1052608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0526067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AU"/>
              <a:t>Vic % change</a:t>
            </a:r>
            <a:r>
              <a:rPr lang="en-AU" baseline="0"/>
              <a:t> </a:t>
            </a:r>
            <a:r>
              <a:rPr lang="en-AU"/>
              <a:t>in pollution since 2019/20 by pollutant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'7. Vic significant increase'!$J$4</c:f>
              <c:strCache>
                <c:ptCount val="1"/>
                <c:pt idx="0">
                  <c:v> Loy Yang A </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'7. Vic significant increase'!$I$5:$I$9</c:f>
              <c:strCache>
                <c:ptCount val="5"/>
                <c:pt idx="0">
                  <c:v>Mercury &amp; compounds</c:v>
                </c:pt>
                <c:pt idx="1">
                  <c:v>Oxides of Nitrogen</c:v>
                </c:pt>
                <c:pt idx="2">
                  <c:v>PM 10μm</c:v>
                </c:pt>
                <c:pt idx="3">
                  <c:v>PM 2.5μm</c:v>
                </c:pt>
                <c:pt idx="4">
                  <c:v>Sulfur dioxide</c:v>
                </c:pt>
              </c:strCache>
            </c:strRef>
          </c:cat>
          <c:val>
            <c:numRef>
              <c:f>'7. Vic significant increase'!$J$5:$J$9</c:f>
              <c:numCache>
                <c:formatCode>0%</c:formatCode>
                <c:ptCount val="5"/>
                <c:pt idx="0">
                  <c:v>0.17512276652366487</c:v>
                </c:pt>
                <c:pt idx="1">
                  <c:v>0.20162360305070404</c:v>
                </c:pt>
                <c:pt idx="2">
                  <c:v>0.25494282959000708</c:v>
                </c:pt>
                <c:pt idx="3">
                  <c:v>0.67998546121415071</c:v>
                </c:pt>
                <c:pt idx="4">
                  <c:v>0.22394578813460861</c:v>
                </c:pt>
              </c:numCache>
            </c:numRef>
          </c:val>
          <c:extLst>
            <c:ext xmlns:c16="http://schemas.microsoft.com/office/drawing/2014/chart" uri="{C3380CC4-5D6E-409C-BE32-E72D297353CC}">
              <c16:uniqueId val="{00000000-EC3E-4FBC-8DFC-43BF5507930C}"/>
            </c:ext>
          </c:extLst>
        </c:ser>
        <c:ser>
          <c:idx val="1"/>
          <c:order val="1"/>
          <c:tx>
            <c:strRef>
              <c:f>'7. Vic significant increase'!$K$4</c:f>
              <c:strCache>
                <c:ptCount val="1"/>
                <c:pt idx="0">
                  <c:v> Loy Yang B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'7. Vic significant increase'!$I$5:$I$9</c:f>
              <c:strCache>
                <c:ptCount val="5"/>
                <c:pt idx="0">
                  <c:v>Mercury &amp; compounds</c:v>
                </c:pt>
                <c:pt idx="1">
                  <c:v>Oxides of Nitrogen</c:v>
                </c:pt>
                <c:pt idx="2">
                  <c:v>PM 10μm</c:v>
                </c:pt>
                <c:pt idx="3">
                  <c:v>PM 2.5μm</c:v>
                </c:pt>
                <c:pt idx="4">
                  <c:v>Sulfur dioxide</c:v>
                </c:pt>
              </c:strCache>
            </c:strRef>
          </c:cat>
          <c:val>
            <c:numRef>
              <c:f>'7. Vic significant increase'!$K$5:$K$9</c:f>
              <c:numCache>
                <c:formatCode>0%</c:formatCode>
                <c:ptCount val="5"/>
                <c:pt idx="0">
                  <c:v>-0.2504638218923933</c:v>
                </c:pt>
                <c:pt idx="1">
                  <c:v>2.0350876959699071E-2</c:v>
                </c:pt>
                <c:pt idx="2">
                  <c:v>-6.358588378196646E-2</c:v>
                </c:pt>
                <c:pt idx="3">
                  <c:v>8.7810431275984466E-2</c:v>
                </c:pt>
                <c:pt idx="4">
                  <c:v>-0.16766065944472716</c:v>
                </c:pt>
              </c:numCache>
            </c:numRef>
          </c:val>
          <c:extLst>
            <c:ext xmlns:c16="http://schemas.microsoft.com/office/drawing/2014/chart" uri="{C3380CC4-5D6E-409C-BE32-E72D297353CC}">
              <c16:uniqueId val="{00000001-EC3E-4FBC-8DFC-43BF5507930C}"/>
            </c:ext>
          </c:extLst>
        </c:ser>
        <c:ser>
          <c:idx val="2"/>
          <c:order val="2"/>
          <c:tx>
            <c:strRef>
              <c:f>'7. Vic significant increase'!$L$4</c:f>
              <c:strCache>
                <c:ptCount val="1"/>
                <c:pt idx="0">
                  <c:v> Yallourn </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'7. Vic significant increase'!$I$5:$I$9</c:f>
              <c:strCache>
                <c:ptCount val="5"/>
                <c:pt idx="0">
                  <c:v>Mercury &amp; compounds</c:v>
                </c:pt>
                <c:pt idx="1">
                  <c:v>Oxides of Nitrogen</c:v>
                </c:pt>
                <c:pt idx="2">
                  <c:v>PM 10μm</c:v>
                </c:pt>
                <c:pt idx="3">
                  <c:v>PM 2.5μm</c:v>
                </c:pt>
                <c:pt idx="4">
                  <c:v>Sulfur dioxide</c:v>
                </c:pt>
              </c:strCache>
            </c:strRef>
          </c:cat>
          <c:val>
            <c:numRef>
              <c:f>'7. Vic significant increase'!$L$5:$L$9</c:f>
              <c:numCache>
                <c:formatCode>0%</c:formatCode>
                <c:ptCount val="5"/>
                <c:pt idx="0">
                  <c:v>-0.19353142256113601</c:v>
                </c:pt>
                <c:pt idx="1">
                  <c:v>-8.0923473721668124E-2</c:v>
                </c:pt>
                <c:pt idx="2">
                  <c:v>-7.0564849445226008E-2</c:v>
                </c:pt>
                <c:pt idx="3">
                  <c:v>-9.2157318616315764E-2</c:v>
                </c:pt>
                <c:pt idx="4">
                  <c:v>-1.0841829789006019E-2</c:v>
                </c:pt>
              </c:numCache>
            </c:numRef>
          </c:val>
          <c:extLst>
            <c:ext xmlns:c16="http://schemas.microsoft.com/office/drawing/2014/chart" uri="{C3380CC4-5D6E-409C-BE32-E72D297353CC}">
              <c16:uniqueId val="{00000002-EC3E-4FBC-8DFC-43BF5507930C}"/>
            </c:ext>
          </c:extLst>
        </c:ser>
        <c:dLbls>
          <c:dLblPos val="inEnd"/>
          <c:showLegendKey val="0"/>
          <c:showVal val="1"/>
          <c:showCatName val="0"/>
          <c:showSerName val="0"/>
          <c:showPercent val="0"/>
          <c:showBubbleSize val="0"/>
        </c:dLbls>
        <c:gapWidth val="65"/>
        <c:axId val="1160184943"/>
        <c:axId val="1160189103"/>
      </c:barChart>
      <c:catAx>
        <c:axId val="1160184943"/>
        <c:scaling>
          <c:orientation val="minMax"/>
        </c:scaling>
        <c:delete val="0"/>
        <c:axPos val="b"/>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160189103"/>
        <c:crosses val="autoZero"/>
        <c:auto val="1"/>
        <c:lblAlgn val="ctr"/>
        <c:lblOffset val="100"/>
        <c:noMultiLvlLbl val="0"/>
      </c:catAx>
      <c:valAx>
        <c:axId val="1160189103"/>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160184943"/>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AU"/>
              <a:t>Qld % change in pollution by power station since 2019/20</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'8. Qld significant increases'!$J$5</c:f>
              <c:strCache>
                <c:ptCount val="1"/>
                <c:pt idx="0">
                  <c:v>Mercury &amp; compounds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 Qld significant increases'!$K$4:$M$4</c:f>
              <c:strCache>
                <c:ptCount val="3"/>
                <c:pt idx="0">
                  <c:v>Stanwell</c:v>
                </c:pt>
                <c:pt idx="1">
                  <c:v>Tarong</c:v>
                </c:pt>
                <c:pt idx="2">
                  <c:v>Gladstone</c:v>
                </c:pt>
              </c:strCache>
            </c:strRef>
          </c:cat>
          <c:val>
            <c:numRef>
              <c:f>'8. Qld significant increases'!$K$5:$M$5</c:f>
              <c:numCache>
                <c:formatCode>0%</c:formatCode>
                <c:ptCount val="3"/>
                <c:pt idx="0">
                  <c:v>-2.250483788301888E-2</c:v>
                </c:pt>
                <c:pt idx="1">
                  <c:v>2.2975369527739292E-2</c:v>
                </c:pt>
                <c:pt idx="2">
                  <c:v>-9.0529398183699747E-2</c:v>
                </c:pt>
              </c:numCache>
            </c:numRef>
          </c:val>
          <c:extLst>
            <c:ext xmlns:c16="http://schemas.microsoft.com/office/drawing/2014/chart" uri="{C3380CC4-5D6E-409C-BE32-E72D297353CC}">
              <c16:uniqueId val="{00000000-ED64-406A-B201-9003B1279987}"/>
            </c:ext>
          </c:extLst>
        </c:ser>
        <c:ser>
          <c:idx val="1"/>
          <c:order val="1"/>
          <c:tx>
            <c:strRef>
              <c:f>'8. Qld significant increases'!$J$6</c:f>
              <c:strCache>
                <c:ptCount val="1"/>
                <c:pt idx="0">
                  <c:v>NOx</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 Qld significant increases'!$K$4:$M$4</c:f>
              <c:strCache>
                <c:ptCount val="3"/>
                <c:pt idx="0">
                  <c:v>Stanwell</c:v>
                </c:pt>
                <c:pt idx="1">
                  <c:v>Tarong</c:v>
                </c:pt>
                <c:pt idx="2">
                  <c:v>Gladstone</c:v>
                </c:pt>
              </c:strCache>
            </c:strRef>
          </c:cat>
          <c:val>
            <c:numRef>
              <c:f>'8. Qld significant increases'!$K$6:$M$6</c:f>
              <c:numCache>
                <c:formatCode>0%</c:formatCode>
                <c:ptCount val="3"/>
                <c:pt idx="0">
                  <c:v>3.3706971033604658E-3</c:v>
                </c:pt>
                <c:pt idx="1">
                  <c:v>3.9948303132596626E-2</c:v>
                </c:pt>
                <c:pt idx="2">
                  <c:v>-0.18279616331364001</c:v>
                </c:pt>
              </c:numCache>
            </c:numRef>
          </c:val>
          <c:extLst>
            <c:ext xmlns:c16="http://schemas.microsoft.com/office/drawing/2014/chart" uri="{C3380CC4-5D6E-409C-BE32-E72D297353CC}">
              <c16:uniqueId val="{00000001-ED64-406A-B201-9003B1279987}"/>
            </c:ext>
          </c:extLst>
        </c:ser>
        <c:ser>
          <c:idx val="2"/>
          <c:order val="2"/>
          <c:tx>
            <c:strRef>
              <c:f>'8. Qld significant increases'!$J$7</c:f>
              <c:strCache>
                <c:ptCount val="1"/>
                <c:pt idx="0">
                  <c:v>PM 10μm</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 Qld significant increases'!$K$4:$M$4</c:f>
              <c:strCache>
                <c:ptCount val="3"/>
                <c:pt idx="0">
                  <c:v>Stanwell</c:v>
                </c:pt>
                <c:pt idx="1">
                  <c:v>Tarong</c:v>
                </c:pt>
                <c:pt idx="2">
                  <c:v>Gladstone</c:v>
                </c:pt>
              </c:strCache>
            </c:strRef>
          </c:cat>
          <c:val>
            <c:numRef>
              <c:f>'8. Qld significant increases'!$K$7:$M$7</c:f>
              <c:numCache>
                <c:formatCode>0%</c:formatCode>
                <c:ptCount val="3"/>
                <c:pt idx="0">
                  <c:v>-0.22326589595375723</c:v>
                </c:pt>
                <c:pt idx="1">
                  <c:v>0.1423289744671348</c:v>
                </c:pt>
                <c:pt idx="2">
                  <c:v>0.1529032258064516</c:v>
                </c:pt>
              </c:numCache>
            </c:numRef>
          </c:val>
          <c:extLst>
            <c:ext xmlns:c16="http://schemas.microsoft.com/office/drawing/2014/chart" uri="{C3380CC4-5D6E-409C-BE32-E72D297353CC}">
              <c16:uniqueId val="{00000002-ED64-406A-B201-9003B1279987}"/>
            </c:ext>
          </c:extLst>
        </c:ser>
        <c:ser>
          <c:idx val="3"/>
          <c:order val="3"/>
          <c:tx>
            <c:strRef>
              <c:f>'8. Qld significant increases'!$J$8</c:f>
              <c:strCache>
                <c:ptCount val="1"/>
                <c:pt idx="0">
                  <c:v>PM 2.5μm</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 Qld significant increases'!$K$4:$M$4</c:f>
              <c:strCache>
                <c:ptCount val="3"/>
                <c:pt idx="0">
                  <c:v>Stanwell</c:v>
                </c:pt>
                <c:pt idx="1">
                  <c:v>Tarong</c:v>
                </c:pt>
                <c:pt idx="2">
                  <c:v>Gladstone</c:v>
                </c:pt>
              </c:strCache>
            </c:strRef>
          </c:cat>
          <c:val>
            <c:numRef>
              <c:f>'8. Qld significant increases'!$K$8:$M$8</c:f>
              <c:numCache>
                <c:formatCode>0%</c:formatCode>
                <c:ptCount val="3"/>
                <c:pt idx="0">
                  <c:v>-0.14852462594753343</c:v>
                </c:pt>
                <c:pt idx="1">
                  <c:v>0.14628225026232794</c:v>
                </c:pt>
                <c:pt idx="2">
                  <c:v>0.16130880691342075</c:v>
                </c:pt>
              </c:numCache>
            </c:numRef>
          </c:val>
          <c:extLst>
            <c:ext xmlns:c16="http://schemas.microsoft.com/office/drawing/2014/chart" uri="{C3380CC4-5D6E-409C-BE32-E72D297353CC}">
              <c16:uniqueId val="{00000003-ED64-406A-B201-9003B1279987}"/>
            </c:ext>
          </c:extLst>
        </c:ser>
        <c:ser>
          <c:idx val="4"/>
          <c:order val="4"/>
          <c:tx>
            <c:strRef>
              <c:f>'8. Qld significant increases'!$J$9</c:f>
              <c:strCache>
                <c:ptCount val="1"/>
                <c:pt idx="0">
                  <c:v>Sulfur dioxide</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 Qld significant increases'!$K$4:$M$4</c:f>
              <c:strCache>
                <c:ptCount val="3"/>
                <c:pt idx="0">
                  <c:v>Stanwell</c:v>
                </c:pt>
                <c:pt idx="1">
                  <c:v>Tarong</c:v>
                </c:pt>
                <c:pt idx="2">
                  <c:v>Gladstone</c:v>
                </c:pt>
              </c:strCache>
            </c:strRef>
          </c:cat>
          <c:val>
            <c:numRef>
              <c:f>'8. Qld significant increases'!$K$9:$M$9</c:f>
              <c:numCache>
                <c:formatCode>0%</c:formatCode>
                <c:ptCount val="3"/>
                <c:pt idx="0">
                  <c:v>-1.6025619259537088E-2</c:v>
                </c:pt>
                <c:pt idx="1">
                  <c:v>6.5306227881687134E-2</c:v>
                </c:pt>
                <c:pt idx="2">
                  <c:v>-0.14901959882353039</c:v>
                </c:pt>
              </c:numCache>
            </c:numRef>
          </c:val>
          <c:extLst>
            <c:ext xmlns:c16="http://schemas.microsoft.com/office/drawing/2014/chart" uri="{C3380CC4-5D6E-409C-BE32-E72D297353CC}">
              <c16:uniqueId val="{00000004-ED64-406A-B201-9003B1279987}"/>
            </c:ext>
          </c:extLst>
        </c:ser>
        <c:ser>
          <c:idx val="5"/>
          <c:order val="5"/>
          <c:tx>
            <c:strRef>
              <c:f>'8. Qld significant increases'!$J$10</c:f>
              <c:strCache>
                <c:ptCount val="1"/>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 Qld significant increases'!$K$4:$M$4</c:f>
              <c:strCache>
                <c:ptCount val="3"/>
                <c:pt idx="0">
                  <c:v>Stanwell</c:v>
                </c:pt>
                <c:pt idx="1">
                  <c:v>Tarong</c:v>
                </c:pt>
                <c:pt idx="2">
                  <c:v>Gladstone</c:v>
                </c:pt>
              </c:strCache>
            </c:strRef>
          </c:cat>
          <c:val>
            <c:numRef>
              <c:f>'8. Qld significant increases'!$K$10:$M$10</c:f>
              <c:numCache>
                <c:formatCode>General</c:formatCode>
                <c:ptCount val="3"/>
              </c:numCache>
            </c:numRef>
          </c:val>
          <c:extLst>
            <c:ext xmlns:c16="http://schemas.microsoft.com/office/drawing/2014/chart" uri="{C3380CC4-5D6E-409C-BE32-E72D297353CC}">
              <c16:uniqueId val="{00000005-ED64-406A-B201-9003B1279987}"/>
            </c:ext>
          </c:extLst>
        </c:ser>
        <c:ser>
          <c:idx val="6"/>
          <c:order val="6"/>
          <c:tx>
            <c:strRef>
              <c:f>'8. Qld significant increases'!$J$11</c:f>
              <c:strCache>
                <c:ptCount val="1"/>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 Qld significant increases'!$K$4:$M$4</c:f>
              <c:strCache>
                <c:ptCount val="3"/>
                <c:pt idx="0">
                  <c:v>Stanwell</c:v>
                </c:pt>
                <c:pt idx="1">
                  <c:v>Tarong</c:v>
                </c:pt>
                <c:pt idx="2">
                  <c:v>Gladstone</c:v>
                </c:pt>
              </c:strCache>
            </c:strRef>
          </c:cat>
          <c:val>
            <c:numRef>
              <c:f>'8. Qld significant increases'!$K$11:$M$11</c:f>
              <c:numCache>
                <c:formatCode>General</c:formatCode>
                <c:ptCount val="3"/>
              </c:numCache>
            </c:numRef>
          </c:val>
          <c:extLst>
            <c:ext xmlns:c16="http://schemas.microsoft.com/office/drawing/2014/chart" uri="{C3380CC4-5D6E-409C-BE32-E72D297353CC}">
              <c16:uniqueId val="{00000006-ED64-406A-B201-9003B1279987}"/>
            </c:ext>
          </c:extLst>
        </c:ser>
        <c:dLbls>
          <c:dLblPos val="outEnd"/>
          <c:showLegendKey val="0"/>
          <c:showVal val="1"/>
          <c:showCatName val="0"/>
          <c:showSerName val="0"/>
          <c:showPercent val="0"/>
          <c:showBubbleSize val="0"/>
        </c:dLbls>
        <c:gapWidth val="100"/>
        <c:overlap val="-24"/>
        <c:axId val="979540959"/>
        <c:axId val="979533471"/>
      </c:barChart>
      <c:catAx>
        <c:axId val="97954095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979533471"/>
        <c:crosses val="autoZero"/>
        <c:auto val="1"/>
        <c:lblAlgn val="ctr"/>
        <c:lblOffset val="100"/>
        <c:noMultiLvlLbl val="0"/>
      </c:catAx>
      <c:valAx>
        <c:axId val="979533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795409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AU" sz="1200"/>
              <a:t>Qld % change in pollution since 2019/20 by</a:t>
            </a:r>
            <a:r>
              <a:rPr lang="en-AU" sz="1200" baseline="0"/>
              <a:t> pollutant</a:t>
            </a:r>
            <a:endParaRPr lang="en-AU" sz="1200"/>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'8. Qld significant increases'!$K$4</c:f>
              <c:strCache>
                <c:ptCount val="1"/>
                <c:pt idx="0">
                  <c:v>Stanwell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 Qld significant increases'!$J$5:$J$11</c:f>
              <c:strCache>
                <c:ptCount val="5"/>
                <c:pt idx="0">
                  <c:v>Mercury &amp; compounds</c:v>
                </c:pt>
                <c:pt idx="1">
                  <c:v>NOx</c:v>
                </c:pt>
                <c:pt idx="2">
                  <c:v>PM 10μm</c:v>
                </c:pt>
                <c:pt idx="3">
                  <c:v>PM 2.5μm</c:v>
                </c:pt>
                <c:pt idx="4">
                  <c:v>Sulfur dioxide</c:v>
                </c:pt>
              </c:strCache>
            </c:strRef>
          </c:cat>
          <c:val>
            <c:numRef>
              <c:f>'8. Qld significant increases'!$K$5:$K$11</c:f>
              <c:numCache>
                <c:formatCode>0%</c:formatCode>
                <c:ptCount val="7"/>
                <c:pt idx="0">
                  <c:v>-2.250483788301888E-2</c:v>
                </c:pt>
                <c:pt idx="1">
                  <c:v>3.3706971033604658E-3</c:v>
                </c:pt>
                <c:pt idx="2">
                  <c:v>-0.22326589595375723</c:v>
                </c:pt>
                <c:pt idx="3">
                  <c:v>-0.14852462594753343</c:v>
                </c:pt>
                <c:pt idx="4">
                  <c:v>-1.6025619259537088E-2</c:v>
                </c:pt>
              </c:numCache>
            </c:numRef>
          </c:val>
          <c:extLst>
            <c:ext xmlns:c16="http://schemas.microsoft.com/office/drawing/2014/chart" uri="{C3380CC4-5D6E-409C-BE32-E72D297353CC}">
              <c16:uniqueId val="{00000000-3A90-43CC-B27A-DD753FB85DEB}"/>
            </c:ext>
          </c:extLst>
        </c:ser>
        <c:ser>
          <c:idx val="1"/>
          <c:order val="1"/>
          <c:tx>
            <c:strRef>
              <c:f>'8. Qld significant increases'!$L$4</c:f>
              <c:strCache>
                <c:ptCount val="1"/>
                <c:pt idx="0">
                  <c:v>Tarong</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 Qld significant increases'!$J$5:$J$11</c:f>
              <c:strCache>
                <c:ptCount val="5"/>
                <c:pt idx="0">
                  <c:v>Mercury &amp; compounds</c:v>
                </c:pt>
                <c:pt idx="1">
                  <c:v>NOx</c:v>
                </c:pt>
                <c:pt idx="2">
                  <c:v>PM 10μm</c:v>
                </c:pt>
                <c:pt idx="3">
                  <c:v>PM 2.5μm</c:v>
                </c:pt>
                <c:pt idx="4">
                  <c:v>Sulfur dioxide</c:v>
                </c:pt>
              </c:strCache>
            </c:strRef>
          </c:cat>
          <c:val>
            <c:numRef>
              <c:f>'8. Qld significant increases'!$L$5:$L$11</c:f>
              <c:numCache>
                <c:formatCode>0%</c:formatCode>
                <c:ptCount val="7"/>
                <c:pt idx="0">
                  <c:v>2.2975369527739292E-2</c:v>
                </c:pt>
                <c:pt idx="1">
                  <c:v>3.9948303132596626E-2</c:v>
                </c:pt>
                <c:pt idx="2">
                  <c:v>0.1423289744671348</c:v>
                </c:pt>
                <c:pt idx="3">
                  <c:v>0.14628225026232794</c:v>
                </c:pt>
                <c:pt idx="4">
                  <c:v>6.5306227881687134E-2</c:v>
                </c:pt>
              </c:numCache>
            </c:numRef>
          </c:val>
          <c:extLst>
            <c:ext xmlns:c16="http://schemas.microsoft.com/office/drawing/2014/chart" uri="{C3380CC4-5D6E-409C-BE32-E72D297353CC}">
              <c16:uniqueId val="{00000001-3A90-43CC-B27A-DD753FB85DEB}"/>
            </c:ext>
          </c:extLst>
        </c:ser>
        <c:ser>
          <c:idx val="2"/>
          <c:order val="2"/>
          <c:tx>
            <c:strRef>
              <c:f>'8. Qld significant increases'!$M$4</c:f>
              <c:strCache>
                <c:ptCount val="1"/>
                <c:pt idx="0">
                  <c:v>Gladstone</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 Qld significant increases'!$J$5:$J$11</c:f>
              <c:strCache>
                <c:ptCount val="5"/>
                <c:pt idx="0">
                  <c:v>Mercury &amp; compounds</c:v>
                </c:pt>
                <c:pt idx="1">
                  <c:v>NOx</c:v>
                </c:pt>
                <c:pt idx="2">
                  <c:v>PM 10μm</c:v>
                </c:pt>
                <c:pt idx="3">
                  <c:v>PM 2.5μm</c:v>
                </c:pt>
                <c:pt idx="4">
                  <c:v>Sulfur dioxide</c:v>
                </c:pt>
              </c:strCache>
            </c:strRef>
          </c:cat>
          <c:val>
            <c:numRef>
              <c:f>'8. Qld significant increases'!$M$5:$M$11</c:f>
              <c:numCache>
                <c:formatCode>0%</c:formatCode>
                <c:ptCount val="7"/>
                <c:pt idx="0">
                  <c:v>-9.0529398183699747E-2</c:v>
                </c:pt>
                <c:pt idx="1">
                  <c:v>-0.18279616331364001</c:v>
                </c:pt>
                <c:pt idx="2">
                  <c:v>0.1529032258064516</c:v>
                </c:pt>
                <c:pt idx="3">
                  <c:v>0.16130880691342075</c:v>
                </c:pt>
                <c:pt idx="4">
                  <c:v>-0.14901959882353039</c:v>
                </c:pt>
              </c:numCache>
            </c:numRef>
          </c:val>
          <c:extLst>
            <c:ext xmlns:c16="http://schemas.microsoft.com/office/drawing/2014/chart" uri="{C3380CC4-5D6E-409C-BE32-E72D297353CC}">
              <c16:uniqueId val="{00000002-3A90-43CC-B27A-DD753FB85DEB}"/>
            </c:ext>
          </c:extLst>
        </c:ser>
        <c:dLbls>
          <c:dLblPos val="outEnd"/>
          <c:showLegendKey val="0"/>
          <c:showVal val="1"/>
          <c:showCatName val="0"/>
          <c:showSerName val="0"/>
          <c:showPercent val="0"/>
          <c:showBubbleSize val="0"/>
        </c:dLbls>
        <c:gapWidth val="100"/>
        <c:axId val="990568799"/>
        <c:axId val="990564639"/>
      </c:barChart>
      <c:catAx>
        <c:axId val="99056879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64639"/>
        <c:crosses val="autoZero"/>
        <c:auto val="1"/>
        <c:lblAlgn val="ctr"/>
        <c:lblOffset val="100"/>
        <c:noMultiLvlLbl val="0"/>
      </c:catAx>
      <c:valAx>
        <c:axId val="9905646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9905687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Oxides of nitrogen emitted from Australia's  coal-fired power stations </a:t>
            </a:r>
            <a:r>
              <a:rPr lang="en-US" sz="1400" b="0" i="0" u="none" strike="noStrike" cap="none" baseline="0">
                <a:effectLst/>
              </a:rPr>
              <a:t> 2019-20 compared to 2020-21 </a:t>
            </a:r>
            <a:r>
              <a:rPr lang="en-US"/>
              <a:t>(kg)</a:t>
            </a:r>
          </a:p>
        </c:rich>
      </c:tx>
      <c:layout>
        <c:manualLayout>
          <c:xMode val="edge"/>
          <c:yMode val="edge"/>
          <c:x val="0.12918430837602901"/>
          <c:y val="1.42227402924377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tx>
            <c:v>2020-21</c:v>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 key pollutants emissions'!$O$8:$Y$8</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'2. key pollutants emissions'!$B$9:$L$9</c:f>
              <c:numCache>
                <c:formatCode>#,##0</c:formatCode>
                <c:ptCount val="11"/>
                <c:pt idx="0">
                  <c:v>33152183.2681926</c:v>
                </c:pt>
                <c:pt idx="1">
                  <c:v>14574370.8753807</c:v>
                </c:pt>
                <c:pt idx="2">
                  <c:v>19083000</c:v>
                </c:pt>
                <c:pt idx="3">
                  <c:v>16008300</c:v>
                </c:pt>
                <c:pt idx="4">
                  <c:v>17701660</c:v>
                </c:pt>
                <c:pt idx="5">
                  <c:v>11142132</c:v>
                </c:pt>
                <c:pt idx="6">
                  <c:v>23657948.670596801</c:v>
                </c:pt>
                <c:pt idx="7">
                  <c:v>12277526</c:v>
                </c:pt>
                <c:pt idx="8">
                  <c:v>22800935</c:v>
                </c:pt>
                <c:pt idx="9">
                  <c:v>30008570</c:v>
                </c:pt>
                <c:pt idx="10" formatCode="General">
                  <c:v>23511900</c:v>
                </c:pt>
              </c:numCache>
            </c:numRef>
          </c:val>
          <c:extLst>
            <c:ext xmlns:c16="http://schemas.microsoft.com/office/drawing/2014/chart" uri="{C3380CC4-5D6E-409C-BE32-E72D297353CC}">
              <c16:uniqueId val="{00000000-45F2-42BF-90BA-AC1DB8168293}"/>
            </c:ext>
          </c:extLst>
        </c:ser>
        <c:ser>
          <c:idx val="1"/>
          <c:order val="1"/>
          <c:tx>
            <c:v>2019-20</c:v>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 key pollutants emissions'!$O$8:$Y$8</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'2. key pollutants emissions'!$O$9:$Y$9</c:f>
              <c:numCache>
                <c:formatCode>#,##0</c:formatCode>
                <c:ptCount val="11"/>
                <c:pt idx="0">
                  <c:v>28421021.254358701</c:v>
                </c:pt>
                <c:pt idx="1">
                  <c:v>24348168.384977002</c:v>
                </c:pt>
                <c:pt idx="2" formatCode="_(* #,##0_);_(* \(#,##0\);_(* &quot;-&quot;??_);_(@_)">
                  <c:v>20077000</c:v>
                </c:pt>
                <c:pt idx="3">
                  <c:v>18009000</c:v>
                </c:pt>
                <c:pt idx="4">
                  <c:v>11033200</c:v>
                </c:pt>
                <c:pt idx="5">
                  <c:v>12123182</c:v>
                </c:pt>
                <c:pt idx="6">
                  <c:v>19688318.879999999</c:v>
                </c:pt>
                <c:pt idx="7" formatCode="_(* #,##0_);_(* \(#,##0\);_(* &quot;-&quot;??_);_(@_)">
                  <c:v>12032651</c:v>
                </c:pt>
                <c:pt idx="8">
                  <c:v>27901160</c:v>
                </c:pt>
                <c:pt idx="9">
                  <c:v>29907760</c:v>
                </c:pt>
                <c:pt idx="10">
                  <c:v>22608720</c:v>
                </c:pt>
              </c:numCache>
            </c:numRef>
          </c:val>
          <c:extLst>
            <c:ext xmlns:c16="http://schemas.microsoft.com/office/drawing/2014/chart" uri="{C3380CC4-5D6E-409C-BE32-E72D297353CC}">
              <c16:uniqueId val="{00000001-373C-4A0D-8359-950E63CB4686}"/>
            </c:ext>
          </c:extLst>
        </c:ser>
        <c:dLbls>
          <c:showLegendKey val="0"/>
          <c:showVal val="0"/>
          <c:showCatName val="0"/>
          <c:showSerName val="0"/>
          <c:showPercent val="0"/>
          <c:showBubbleSize val="0"/>
        </c:dLbls>
        <c:gapWidth val="100"/>
        <c:axId val="276399368"/>
        <c:axId val="276403048"/>
      </c:barChart>
      <c:catAx>
        <c:axId val="276399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76403048"/>
        <c:crosses val="autoZero"/>
        <c:auto val="1"/>
        <c:lblAlgn val="ctr"/>
        <c:lblOffset val="100"/>
        <c:noMultiLvlLbl val="0"/>
      </c:catAx>
      <c:valAx>
        <c:axId val="276403048"/>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76399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Mercury emitted from Australia's coal-fired power stations </a:t>
            </a:r>
            <a:r>
              <a:rPr lang="en-US" sz="1400" b="0" i="0" u="none" strike="noStrike" cap="none" baseline="0">
                <a:effectLst/>
              </a:rPr>
              <a:t> 2019-20 compared to 2020-21 </a:t>
            </a:r>
            <a:r>
              <a:rPr lang="en-US"/>
              <a:t>(kg)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106726108465816"/>
          <c:y val="0.16469178082191799"/>
          <c:w val="0.86426210549610605"/>
          <c:h val="0.83530821917808196"/>
        </c:manualLayout>
      </c:layout>
      <c:barChart>
        <c:barDir val="bar"/>
        <c:grouping val="clustered"/>
        <c:varyColors val="0"/>
        <c:ser>
          <c:idx val="0"/>
          <c:order val="0"/>
          <c:tx>
            <c:v>2020-21</c:v>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 key pollutants emissions'!$O$8:$Y$8</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'2. key pollutants emissions'!$B$4:$L$4</c:f>
              <c:numCache>
                <c:formatCode>#,##0</c:formatCode>
                <c:ptCount val="11"/>
                <c:pt idx="0">
                  <c:v>108.39793356</c:v>
                </c:pt>
                <c:pt idx="1">
                  <c:v>16.47231807</c:v>
                </c:pt>
                <c:pt idx="2">
                  <c:v>27.021999999999998</c:v>
                </c:pt>
                <c:pt idx="3">
                  <c:v>15.004200000000001</c:v>
                </c:pt>
                <c:pt idx="4">
                  <c:v>16.704170000000001</c:v>
                </c:pt>
                <c:pt idx="5">
                  <c:v>306.7</c:v>
                </c:pt>
                <c:pt idx="6">
                  <c:v>223.48547020000001</c:v>
                </c:pt>
                <c:pt idx="7">
                  <c:v>404</c:v>
                </c:pt>
                <c:pt idx="8">
                  <c:v>63.302909999999997</c:v>
                </c:pt>
                <c:pt idx="9">
                  <c:v>65.302620000000005</c:v>
                </c:pt>
                <c:pt idx="10" formatCode="0">
                  <c:v>57.913499999999999</c:v>
                </c:pt>
              </c:numCache>
            </c:numRef>
          </c:val>
          <c:extLst>
            <c:ext xmlns:c16="http://schemas.microsoft.com/office/drawing/2014/chart" uri="{C3380CC4-5D6E-409C-BE32-E72D297353CC}">
              <c16:uniqueId val="{00000000-8F03-4C38-BF69-6187F6D620BB}"/>
            </c:ext>
          </c:extLst>
        </c:ser>
        <c:ser>
          <c:idx val="1"/>
          <c:order val="1"/>
          <c:tx>
            <c:v>2019-20</c:v>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 key pollutants emissions'!$O$8:$Y$8</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'2. key pollutants emissions'!$O$4:$Y$4</c:f>
              <c:numCache>
                <c:formatCode>#,##0</c:formatCode>
                <c:ptCount val="11"/>
                <c:pt idx="0">
                  <c:v>59.998400490000002</c:v>
                </c:pt>
                <c:pt idx="1">
                  <c:v>16.332049999999999</c:v>
                </c:pt>
                <c:pt idx="2" formatCode="_(* #,##0_);_(* \(#,##0\);_(* &quot;-&quot;??_);_(@_)">
                  <c:v>14.02</c:v>
                </c:pt>
                <c:pt idx="3">
                  <c:v>7.5057</c:v>
                </c:pt>
                <c:pt idx="4">
                  <c:v>7.1125800000000003</c:v>
                </c:pt>
                <c:pt idx="5">
                  <c:v>380.3</c:v>
                </c:pt>
                <c:pt idx="6">
                  <c:v>190.18052969999999</c:v>
                </c:pt>
                <c:pt idx="7" formatCode="_(* #,##0_);_(* \(#,##0\);_(* &quot;-&quot;??_);_(@_)">
                  <c:v>539</c:v>
                </c:pt>
                <c:pt idx="8">
                  <c:v>70</c:v>
                </c:pt>
                <c:pt idx="9">
                  <c:v>67</c:v>
                </c:pt>
                <c:pt idx="10">
                  <c:v>57</c:v>
                </c:pt>
              </c:numCache>
            </c:numRef>
          </c:val>
          <c:extLst>
            <c:ext xmlns:c16="http://schemas.microsoft.com/office/drawing/2014/chart" uri="{C3380CC4-5D6E-409C-BE32-E72D297353CC}">
              <c16:uniqueId val="{00000000-4052-451C-AB3C-1FACE7C7D234}"/>
            </c:ext>
          </c:extLst>
        </c:ser>
        <c:dLbls>
          <c:showLegendKey val="0"/>
          <c:showVal val="0"/>
          <c:showCatName val="0"/>
          <c:showSerName val="0"/>
          <c:showPercent val="0"/>
          <c:showBubbleSize val="0"/>
        </c:dLbls>
        <c:gapWidth val="100"/>
        <c:axId val="276445720"/>
        <c:axId val="276449400"/>
      </c:barChart>
      <c:catAx>
        <c:axId val="27644572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76449400"/>
        <c:crosses val="autoZero"/>
        <c:auto val="1"/>
        <c:lblAlgn val="ctr"/>
        <c:lblOffset val="100"/>
        <c:noMultiLvlLbl val="0"/>
      </c:catAx>
      <c:valAx>
        <c:axId val="2764494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76445720"/>
        <c:crosses val="autoZero"/>
        <c:crossBetween val="between"/>
      </c:valAx>
      <c:spPr>
        <a:noFill/>
        <a:ln>
          <a:noFill/>
        </a:ln>
        <a:effectLst/>
      </c:spPr>
    </c:plotArea>
    <c:legend>
      <c:legendPos val="r"/>
      <c:layout>
        <c:manualLayout>
          <c:xMode val="edge"/>
          <c:yMode val="edge"/>
          <c:x val="0.87782685087468626"/>
          <c:y val="0.51540798605526894"/>
          <c:w val="8.2647457425708962E-2"/>
          <c:h val="0.110294917990560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PM10 emissions from Australia's coal-fired power stations</a:t>
            </a:r>
            <a:r>
              <a:rPr lang="en-US" baseline="0"/>
              <a:t> 2019-20 compared to</a:t>
            </a:r>
            <a:r>
              <a:rPr lang="en-US"/>
              <a:t> 2020-21 (kg)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tx>
            <c:v>2020-21</c:v>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 key pollutants emissions'!$O$3:$Y$3</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'2. key pollutants emissions'!$B$21:$L$21</c:f>
              <c:numCache>
                <c:formatCode>#,##0</c:formatCode>
                <c:ptCount val="11"/>
                <c:pt idx="0">
                  <c:v>451784</c:v>
                </c:pt>
                <c:pt idx="1">
                  <c:v>770075.2</c:v>
                </c:pt>
                <c:pt idx="2">
                  <c:v>241000</c:v>
                </c:pt>
                <c:pt idx="3">
                  <c:v>192000</c:v>
                </c:pt>
                <c:pt idx="4">
                  <c:v>145700</c:v>
                </c:pt>
                <c:pt idx="5">
                  <c:v>2383674</c:v>
                </c:pt>
                <c:pt idx="6">
                  <c:v>4088797</c:v>
                </c:pt>
                <c:pt idx="7">
                  <c:v>431715</c:v>
                </c:pt>
                <c:pt idx="8">
                  <c:v>357400</c:v>
                </c:pt>
                <c:pt idx="9">
                  <c:v>537500</c:v>
                </c:pt>
                <c:pt idx="10">
                  <c:v>4603700</c:v>
                </c:pt>
              </c:numCache>
            </c:numRef>
          </c:val>
          <c:extLst>
            <c:ext xmlns:c16="http://schemas.microsoft.com/office/drawing/2014/chart" uri="{C3380CC4-5D6E-409C-BE32-E72D297353CC}">
              <c16:uniqueId val="{00000000-5CF5-478B-B7F3-3F34497305A3}"/>
            </c:ext>
          </c:extLst>
        </c:ser>
        <c:ser>
          <c:idx val="1"/>
          <c:order val="1"/>
          <c:tx>
            <c:v>2019-20</c:v>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 key pollutants emissions'!$O$3:$Y$3</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'2. key pollutants emissions'!$O$21:$Y$21</c:f>
              <c:numCache>
                <c:formatCode>#,##0</c:formatCode>
                <c:ptCount val="11"/>
                <c:pt idx="0">
                  <c:v>377282.6</c:v>
                </c:pt>
                <c:pt idx="1">
                  <c:v>410360.6</c:v>
                </c:pt>
                <c:pt idx="2">
                  <c:v>330000</c:v>
                </c:pt>
                <c:pt idx="3">
                  <c:v>86000</c:v>
                </c:pt>
                <c:pt idx="4">
                  <c:v>108600</c:v>
                </c:pt>
                <c:pt idx="5">
                  <c:v>2564648</c:v>
                </c:pt>
                <c:pt idx="6">
                  <c:v>3258154</c:v>
                </c:pt>
                <c:pt idx="7">
                  <c:v>461030</c:v>
                </c:pt>
                <c:pt idx="8">
                  <c:v>310000</c:v>
                </c:pt>
                <c:pt idx="9">
                  <c:v>692000</c:v>
                </c:pt>
                <c:pt idx="10">
                  <c:v>4030100</c:v>
                </c:pt>
              </c:numCache>
            </c:numRef>
          </c:val>
          <c:extLst>
            <c:ext xmlns:c16="http://schemas.microsoft.com/office/drawing/2014/chart" uri="{C3380CC4-5D6E-409C-BE32-E72D297353CC}">
              <c16:uniqueId val="{00000001-5CF5-478B-B7F3-3F34497305A3}"/>
            </c:ext>
          </c:extLst>
        </c:ser>
        <c:dLbls>
          <c:dLblPos val="inEnd"/>
          <c:showLegendKey val="0"/>
          <c:showVal val="1"/>
          <c:showCatName val="0"/>
          <c:showSerName val="0"/>
          <c:showPercent val="0"/>
          <c:showBubbleSize val="0"/>
        </c:dLbls>
        <c:gapWidth val="100"/>
        <c:axId val="276489816"/>
        <c:axId val="276493496"/>
      </c:barChart>
      <c:catAx>
        <c:axId val="276489816"/>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76493496"/>
        <c:crosses val="autoZero"/>
        <c:auto val="1"/>
        <c:lblAlgn val="ctr"/>
        <c:lblOffset val="100"/>
        <c:noMultiLvlLbl val="0"/>
      </c:catAx>
      <c:valAx>
        <c:axId val="276493496"/>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764898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US" sz="1200" b="1"/>
              <a:t>Oxides</a:t>
            </a:r>
            <a:r>
              <a:rPr lang="en-US" sz="1200" b="1" baseline="0"/>
              <a:t> of nitrogen emitted </a:t>
            </a:r>
            <a:r>
              <a:rPr lang="en-US" sz="1200" b="1" i="0" u="none" strike="noStrike" baseline="0">
                <a:effectLst/>
              </a:rPr>
              <a:t>from Australia's largest coal-fired power stations 2018-19 (kg)</a:t>
            </a:r>
            <a:endParaRPr lang="en-US" sz="1200" b="1"/>
          </a:p>
        </c:rich>
      </c:tx>
      <c:layout>
        <c:manualLayout>
          <c:xMode val="edge"/>
          <c:yMode val="edge"/>
          <c:x val="0.12918430837602901"/>
          <c:y val="1.42227402924377E-2"/>
        </c:manualLayout>
      </c:layout>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 - key pollutant chart 18-19'!$B$8:$L$8</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'3A - key pollutant chart 18-19'!$B$9:$L$9</c:f>
              <c:numCache>
                <c:formatCode>#,##0</c:formatCode>
                <c:ptCount val="11"/>
                <c:pt idx="0">
                  <c:v>30472274.600487798</c:v>
                </c:pt>
                <c:pt idx="1">
                  <c:v>20771705.024</c:v>
                </c:pt>
                <c:pt idx="2" formatCode="_(* #,##0_);_(* \(#,##0\);_(* &quot;-&quot;??_);_(@_)">
                  <c:v>23062000</c:v>
                </c:pt>
                <c:pt idx="3">
                  <c:v>21007500</c:v>
                </c:pt>
                <c:pt idx="4">
                  <c:v>25019000</c:v>
                </c:pt>
                <c:pt idx="5">
                  <c:v>12969592</c:v>
                </c:pt>
                <c:pt idx="6">
                  <c:v>21367219.689337101</c:v>
                </c:pt>
                <c:pt idx="7" formatCode="_(* #,##0_);_(* \(#,##0\);_(* &quot;-&quot;??_);_(@_)">
                  <c:v>14060498</c:v>
                </c:pt>
                <c:pt idx="8">
                  <c:v>34901400</c:v>
                </c:pt>
                <c:pt idx="9">
                  <c:v>31507340</c:v>
                </c:pt>
                <c:pt idx="10">
                  <c:v>17509960</c:v>
                </c:pt>
              </c:numCache>
            </c:numRef>
          </c:val>
          <c:extLst>
            <c:ext xmlns:c16="http://schemas.microsoft.com/office/drawing/2014/chart" uri="{C3380CC4-5D6E-409C-BE32-E72D297353CC}">
              <c16:uniqueId val="{00000000-466C-471D-9C0A-3F1AC6EA818C}"/>
            </c:ext>
          </c:extLst>
        </c:ser>
        <c:dLbls>
          <c:showLegendKey val="0"/>
          <c:showVal val="0"/>
          <c:showCatName val="0"/>
          <c:showSerName val="0"/>
          <c:showPercent val="0"/>
          <c:showBubbleSize val="0"/>
        </c:dLbls>
        <c:gapWidth val="182"/>
        <c:axId val="276399368"/>
        <c:axId val="276403048"/>
      </c:barChart>
      <c:catAx>
        <c:axId val="276399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276403048"/>
        <c:crosses val="autoZero"/>
        <c:auto val="1"/>
        <c:lblAlgn val="ctr"/>
        <c:lblOffset val="100"/>
        <c:noMultiLvlLbl val="0"/>
      </c:catAx>
      <c:valAx>
        <c:axId val="276403048"/>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crossAx val="276399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US" sz="1200" b="1" i="0" baseline="0">
                <a:effectLst/>
              </a:rPr>
              <a:t>Mercury emitted </a:t>
            </a:r>
            <a:r>
              <a:rPr lang="en-US" sz="1200" b="1" i="0" u="none" strike="noStrike" baseline="0">
                <a:effectLst/>
              </a:rPr>
              <a:t>from Australia's largest coal-fired power stations </a:t>
            </a:r>
            <a:r>
              <a:rPr lang="en-US" sz="1200" b="1" i="0" baseline="0">
                <a:effectLst/>
              </a:rPr>
              <a:t>2018-19 (kg)</a:t>
            </a:r>
            <a:endParaRPr lang="en-US" sz="1200" b="1">
              <a:effectLst/>
            </a:endParaRPr>
          </a:p>
        </c:rich>
      </c:tx>
      <c:overlay val="0"/>
      <c:spPr>
        <a:noFill/>
        <a:ln>
          <a:noFill/>
        </a:ln>
        <a:effectLst/>
      </c:spPr>
    </c:title>
    <c:autoTitleDeleted val="0"/>
    <c:plotArea>
      <c:layout>
        <c:manualLayout>
          <c:layoutTarget val="inner"/>
          <c:xMode val="edge"/>
          <c:yMode val="edge"/>
          <c:x val="0.106726108465816"/>
          <c:y val="0.16469178082191799"/>
          <c:w val="0.86426210549610605"/>
          <c:h val="0.83530821917808196"/>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 - key pollutant chart 18-19'!$B$3:$L$3</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'3A - key pollutant chart 18-19'!$B$4:$L$4</c:f>
              <c:numCache>
                <c:formatCode>#,##0</c:formatCode>
                <c:ptCount val="11"/>
                <c:pt idx="0">
                  <c:v>106</c:v>
                </c:pt>
                <c:pt idx="1">
                  <c:v>38</c:v>
                </c:pt>
                <c:pt idx="2" formatCode="_(* #,##0_);_(* \(#,##0\);_(* &quot;-&quot;??_);_(@_)">
                  <c:v>36</c:v>
                </c:pt>
                <c:pt idx="3">
                  <c:v>12</c:v>
                </c:pt>
                <c:pt idx="4">
                  <c:v>25</c:v>
                </c:pt>
                <c:pt idx="5">
                  <c:v>408</c:v>
                </c:pt>
                <c:pt idx="6">
                  <c:v>180</c:v>
                </c:pt>
                <c:pt idx="7" formatCode="_(* #,##0_);_(* \(#,##0\);_(* &quot;-&quot;??_);_(@_)">
                  <c:v>426</c:v>
                </c:pt>
                <c:pt idx="8">
                  <c:v>100</c:v>
                </c:pt>
                <c:pt idx="9">
                  <c:v>92</c:v>
                </c:pt>
                <c:pt idx="10">
                  <c:v>51</c:v>
                </c:pt>
              </c:numCache>
            </c:numRef>
          </c:val>
          <c:extLst>
            <c:ext xmlns:c16="http://schemas.microsoft.com/office/drawing/2014/chart" uri="{C3380CC4-5D6E-409C-BE32-E72D297353CC}">
              <c16:uniqueId val="{00000000-7A90-4C1E-9C4D-161E6D75E857}"/>
            </c:ext>
          </c:extLst>
        </c:ser>
        <c:dLbls>
          <c:showLegendKey val="0"/>
          <c:showVal val="0"/>
          <c:showCatName val="0"/>
          <c:showSerName val="0"/>
          <c:showPercent val="0"/>
          <c:showBubbleSize val="0"/>
        </c:dLbls>
        <c:gapWidth val="182"/>
        <c:axId val="276445720"/>
        <c:axId val="276449400"/>
      </c:barChart>
      <c:catAx>
        <c:axId val="27644572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276449400"/>
        <c:crosses val="autoZero"/>
        <c:auto val="1"/>
        <c:lblAlgn val="ctr"/>
        <c:lblOffset val="100"/>
        <c:noMultiLvlLbl val="0"/>
      </c:catAx>
      <c:valAx>
        <c:axId val="27644940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76445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US" sz="1200" b="1"/>
              <a:t>PM</a:t>
            </a:r>
            <a:r>
              <a:rPr lang="en-US" sz="1200" b="1" baseline="-25000"/>
              <a:t>2.5</a:t>
            </a:r>
            <a:r>
              <a:rPr lang="en-US" sz="1200" b="1" baseline="0"/>
              <a:t> emissions from Australia's largest coal-fired power stations </a:t>
            </a:r>
            <a:r>
              <a:rPr lang="en-US" sz="1200" b="1" i="0" u="none" strike="noStrike" baseline="0">
                <a:effectLst/>
              </a:rPr>
              <a:t>2018-19 (kg)</a:t>
            </a:r>
            <a:endParaRPr lang="en-US" sz="1200" b="1"/>
          </a:p>
        </c:rich>
      </c:tx>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 - key pollutant chart 18-19'!$B$12:$L$12</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'3A - key pollutant chart 18-19'!$B$13:$L$13</c:f>
              <c:numCache>
                <c:formatCode>#,##0</c:formatCode>
                <c:ptCount val="11"/>
                <c:pt idx="0">
                  <c:v>341611.93800000002</c:v>
                </c:pt>
                <c:pt idx="1">
                  <c:v>116424.03049999999</c:v>
                </c:pt>
                <c:pt idx="2" formatCode="_(* #,##0_);_(* \(#,##0\);_(* &quot;-&quot;??_);_(@_)">
                  <c:v>123100</c:v>
                </c:pt>
                <c:pt idx="3">
                  <c:v>130810</c:v>
                </c:pt>
                <c:pt idx="4">
                  <c:v>63100</c:v>
                </c:pt>
                <c:pt idx="5">
                  <c:v>1372757</c:v>
                </c:pt>
                <c:pt idx="6">
                  <c:v>531053.92700000003</c:v>
                </c:pt>
                <c:pt idx="7" formatCode="_(* #,##0_);_(* \(#,##0\);_(* &quot;-&quot;??_);_(@_)">
                  <c:v>203120</c:v>
                </c:pt>
                <c:pt idx="8">
                  <c:v>69793.100000000006</c:v>
                </c:pt>
                <c:pt idx="9">
                  <c:v>236545</c:v>
                </c:pt>
                <c:pt idx="10">
                  <c:v>1860738</c:v>
                </c:pt>
              </c:numCache>
            </c:numRef>
          </c:val>
          <c:extLst>
            <c:ext xmlns:c16="http://schemas.microsoft.com/office/drawing/2014/chart" uri="{C3380CC4-5D6E-409C-BE32-E72D297353CC}">
              <c16:uniqueId val="{00000000-1E89-4435-AB45-E3B8E20B83FD}"/>
            </c:ext>
          </c:extLst>
        </c:ser>
        <c:dLbls>
          <c:showLegendKey val="0"/>
          <c:showVal val="0"/>
          <c:showCatName val="0"/>
          <c:showSerName val="0"/>
          <c:showPercent val="0"/>
          <c:showBubbleSize val="0"/>
        </c:dLbls>
        <c:gapWidth val="182"/>
        <c:axId val="276489816"/>
        <c:axId val="276493496"/>
      </c:barChart>
      <c:catAx>
        <c:axId val="276489816"/>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276493496"/>
        <c:crosses val="autoZero"/>
        <c:auto val="1"/>
        <c:lblAlgn val="ctr"/>
        <c:lblOffset val="100"/>
        <c:noMultiLvlLbl val="0"/>
      </c:catAx>
      <c:valAx>
        <c:axId val="276493496"/>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crossAx val="276489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400" b="0" i="0" u="none" strike="noStrike" kern="1200" spc="0" baseline="0">
                <a:solidFill>
                  <a:schemeClr val="tx1">
                    <a:lumMod val="65000"/>
                    <a:lumOff val="35000"/>
                  </a:schemeClr>
                </a:solidFill>
                <a:latin typeface="+mn-lt"/>
                <a:ea typeface="+mn-ea"/>
                <a:cs typeface="+mn-cs"/>
              </a:defRPr>
            </a:pPr>
            <a:r>
              <a:rPr lang="en-US" sz="1200" b="1" i="0" baseline="0">
                <a:effectLst/>
              </a:rPr>
              <a:t>Sulfur dioxide (SO</a:t>
            </a:r>
            <a:r>
              <a:rPr lang="en-US" sz="1200" b="1" i="0" baseline="-25000">
                <a:effectLst/>
              </a:rPr>
              <a:t>2</a:t>
            </a:r>
            <a:r>
              <a:rPr lang="en-US" sz="1200" b="1" i="0" baseline="0">
                <a:effectLst/>
              </a:rPr>
              <a:t>) emissions </a:t>
            </a:r>
            <a:r>
              <a:rPr lang="en-US" sz="1200" b="1" i="0" u="none" strike="noStrike" baseline="0">
                <a:effectLst/>
              </a:rPr>
              <a:t>from Australia's largest coal-fired power stations </a:t>
            </a:r>
            <a:r>
              <a:rPr lang="en-US" sz="1200" b="1" i="0" baseline="0">
                <a:effectLst/>
              </a:rPr>
              <a:t> </a:t>
            </a:r>
            <a:r>
              <a:rPr lang="en-US" sz="1200" b="1" i="0" u="none" strike="noStrike" baseline="0">
                <a:effectLst/>
              </a:rPr>
              <a:t>2018-19 (kg)</a:t>
            </a:r>
            <a:endParaRPr lang="en-US" sz="1200" b="1">
              <a:effectLst/>
            </a:endParaRPr>
          </a:p>
        </c:rich>
      </c:tx>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 - key pollutant chart 18-19'!$B$16:$L$16</c:f>
              <c:strCache>
                <c:ptCount val="11"/>
                <c:pt idx="0">
                  <c:v>Bayswater</c:v>
                </c:pt>
                <c:pt idx="1">
                  <c:v>Liddell</c:v>
                </c:pt>
                <c:pt idx="2">
                  <c:v> Eraring </c:v>
                </c:pt>
                <c:pt idx="3">
                  <c:v>Vales Point</c:v>
                </c:pt>
                <c:pt idx="4">
                  <c:v>Mt Piper</c:v>
                </c:pt>
                <c:pt idx="5">
                  <c:v>Yallourn</c:v>
                </c:pt>
                <c:pt idx="6">
                  <c:v>AGL Loy Yang</c:v>
                </c:pt>
                <c:pt idx="7">
                  <c:v> Loy Yang B </c:v>
                </c:pt>
                <c:pt idx="8">
                  <c:v>Gladstone</c:v>
                </c:pt>
                <c:pt idx="9">
                  <c:v>Stanwell</c:v>
                </c:pt>
                <c:pt idx="10">
                  <c:v>Tarong</c:v>
                </c:pt>
              </c:strCache>
            </c:strRef>
          </c:cat>
          <c:val>
            <c:numRef>
              <c:f>'3A - key pollutant chart 18-19'!$B$17:$L$17</c:f>
              <c:numCache>
                <c:formatCode>#,##0</c:formatCode>
                <c:ptCount val="11"/>
                <c:pt idx="0">
                  <c:v>42849966.682839997</c:v>
                </c:pt>
                <c:pt idx="1">
                  <c:v>31339889.620077599</c:v>
                </c:pt>
                <c:pt idx="2" formatCode="_(* #,##0_);_(* \(#,##0\);_(* &quot;-&quot;??_);_(@_)">
                  <c:v>45000048</c:v>
                </c:pt>
                <c:pt idx="3">
                  <c:v>21000008.100000001</c:v>
                </c:pt>
                <c:pt idx="4">
                  <c:v>36000014</c:v>
                </c:pt>
                <c:pt idx="5">
                  <c:v>16604504</c:v>
                </c:pt>
                <c:pt idx="6">
                  <c:v>46065105.631184302</c:v>
                </c:pt>
                <c:pt idx="7" formatCode="_(* #,##0_);_(* \(#,##0\);_(* &quot;-&quot;??_);_(@_)">
                  <c:v>21839425.199999999</c:v>
                </c:pt>
                <c:pt idx="8">
                  <c:v>28700003.390000001</c:v>
                </c:pt>
                <c:pt idx="9">
                  <c:v>33100005.260000002</c:v>
                </c:pt>
                <c:pt idx="10">
                  <c:v>19200007.440000001</c:v>
                </c:pt>
              </c:numCache>
            </c:numRef>
          </c:val>
          <c:extLst>
            <c:ext xmlns:c16="http://schemas.microsoft.com/office/drawing/2014/chart" uri="{C3380CC4-5D6E-409C-BE32-E72D297353CC}">
              <c16:uniqueId val="{00000000-1E5E-4891-AC72-4878B7080AE5}"/>
            </c:ext>
          </c:extLst>
        </c:ser>
        <c:dLbls>
          <c:showLegendKey val="0"/>
          <c:showVal val="0"/>
          <c:showCatName val="0"/>
          <c:showSerName val="0"/>
          <c:showPercent val="0"/>
          <c:showBubbleSize val="0"/>
        </c:dLbls>
        <c:gapWidth val="182"/>
        <c:axId val="276535864"/>
        <c:axId val="276539496"/>
      </c:barChart>
      <c:catAx>
        <c:axId val="276535864"/>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900" b="0" i="0" u="none" strike="noStrike" kern="1200" baseline="0">
                <a:solidFill>
                  <a:schemeClr val="tx1">
                    <a:lumMod val="65000"/>
                    <a:lumOff val="35000"/>
                  </a:schemeClr>
                </a:solidFill>
                <a:latin typeface="+mn-lt"/>
                <a:ea typeface="+mn-ea"/>
                <a:cs typeface="+mn-cs"/>
              </a:defRPr>
            </a:pPr>
            <a:endParaRPr lang="en-US"/>
          </a:p>
        </c:txPr>
        <c:crossAx val="276539496"/>
        <c:crosses val="autoZero"/>
        <c:auto val="1"/>
        <c:lblAlgn val="ctr"/>
        <c:lblOffset val="100"/>
        <c:noMultiLvlLbl val="0"/>
      </c:catAx>
      <c:valAx>
        <c:axId val="276539496"/>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crossAx val="276535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Reversed" id="24">
  <a:schemeClr val="accent4"/>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534852</xdr:colOff>
      <xdr:row>24</xdr:row>
      <xdr:rowOff>68399</xdr:rowOff>
    </xdr:from>
    <xdr:to>
      <xdr:col>8</xdr:col>
      <xdr:colOff>59690</xdr:colOff>
      <xdr:row>45</xdr:row>
      <xdr:rowOff>9979</xdr:rowOff>
    </xdr:to>
    <xdr:graphicFrame macro="">
      <xdr:nvGraphicFramePr>
        <xdr:cNvPr id="8" name="Chart 7">
          <a:extLst>
            <a:ext uri="{FF2B5EF4-FFF2-40B4-BE49-F238E27FC236}">
              <a16:creationId xmlns:a16="http://schemas.microsoft.com/office/drawing/2014/main" id="{00000000-0008-0000-0200-000008000000}"/>
            </a:ext>
            <a:ext uri="{147F2762-F138-4A5C-976F-8EAC2B608ADB}">
              <a16:predDERef xmlns:a16="http://schemas.microsoft.com/office/drawing/2014/main" pre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547189</xdr:colOff>
      <xdr:row>46</xdr:row>
      <xdr:rowOff>72571</xdr:rowOff>
    </xdr:from>
    <xdr:to>
      <xdr:col>8</xdr:col>
      <xdr:colOff>9072</xdr:colOff>
      <xdr:row>68</xdr:row>
      <xdr:rowOff>124460</xdr:rowOff>
    </xdr:to>
    <xdr:graphicFrame macro="">
      <xdr:nvGraphicFramePr>
        <xdr:cNvPr id="9" name="Chart 8">
          <a:extLst>
            <a:ext uri="{FF2B5EF4-FFF2-40B4-BE49-F238E27FC236}">
              <a16:creationId xmlns:a16="http://schemas.microsoft.com/office/drawing/2014/main" id="{00000000-0008-0000-0200-000009000000}"/>
            </a:ext>
            <a:ext uri="{147F2762-F138-4A5C-976F-8EAC2B608ADB}">
              <a16:predDERef xmlns:a16="http://schemas.microsoft.com/office/drawing/2014/main" pre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525055</xdr:colOff>
      <xdr:row>69</xdr:row>
      <xdr:rowOff>199571</xdr:rowOff>
    </xdr:from>
    <xdr:to>
      <xdr:col>8</xdr:col>
      <xdr:colOff>36286</xdr:colOff>
      <xdr:row>90</xdr:row>
      <xdr:rowOff>133531</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505460</xdr:colOff>
      <xdr:row>92</xdr:row>
      <xdr:rowOff>117929</xdr:rowOff>
    </xdr:from>
    <xdr:to>
      <xdr:col>8</xdr:col>
      <xdr:colOff>0</xdr:colOff>
      <xdr:row>112</xdr:row>
      <xdr:rowOff>41728</xdr:rowOff>
    </xdr:to>
    <xdr:graphicFrame macro="">
      <xdr:nvGraphicFramePr>
        <xdr:cNvPr id="11" name="Chart 10">
          <a:extLst>
            <a:ext uri="{FF2B5EF4-FFF2-40B4-BE49-F238E27FC236}">
              <a16:creationId xmlns:a16="http://schemas.microsoft.com/office/drawing/2014/main" id="{00000000-0008-0000-0200-00000B000000}"/>
            </a:ext>
            <a:ext uri="{147F2762-F138-4A5C-976F-8EAC2B608ADB}">
              <a16:predDERef xmlns:a16="http://schemas.microsoft.com/office/drawing/2014/main" pre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0</xdr:rowOff>
    </xdr:from>
    <xdr:to>
      <xdr:col>18</xdr:col>
      <xdr:colOff>332558</xdr:colOff>
      <xdr:row>44</xdr:row>
      <xdr:rowOff>139700</xdr:rowOff>
    </xdr:to>
    <xdr:graphicFrame macro="">
      <xdr:nvGraphicFramePr>
        <xdr:cNvPr id="6" name="Chart 5">
          <a:extLst>
            <a:ext uri="{FF2B5EF4-FFF2-40B4-BE49-F238E27FC236}">
              <a16:creationId xmlns:a16="http://schemas.microsoft.com/office/drawing/2014/main" id="{39AB6CC9-C9DA-470C-A5E7-25BCEE96C447}"/>
            </a:ext>
            <a:ext uri="{147F2762-F138-4A5C-976F-8EAC2B608ADB}">
              <a16:predDERef xmlns:a16="http://schemas.microsoft.com/office/drawing/2014/main" pre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488949</xdr:colOff>
      <xdr:row>41</xdr:row>
      <xdr:rowOff>101600</xdr:rowOff>
    </xdr:from>
    <xdr:to>
      <xdr:col>19</xdr:col>
      <xdr:colOff>593586</xdr:colOff>
      <xdr:row>63</xdr:row>
      <xdr:rowOff>127000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20</xdr:row>
      <xdr:rowOff>0</xdr:rowOff>
    </xdr:from>
    <xdr:to>
      <xdr:col>19</xdr:col>
      <xdr:colOff>355600</xdr:colOff>
      <xdr:row>40</xdr:row>
      <xdr:rowOff>25400</xdr:rowOff>
    </xdr:to>
    <xdr:graphicFrame macro="">
      <xdr:nvGraphicFramePr>
        <xdr:cNvPr id="3" name="Chart 4">
          <a:extLst>
            <a:ext uri="{FF2B5EF4-FFF2-40B4-BE49-F238E27FC236}">
              <a16:creationId xmlns:a16="http://schemas.microsoft.com/office/drawing/2014/main" id="{00000000-0008-0000-0300-000003000000}"/>
            </a:ext>
            <a:ext uri="{147F2762-F138-4A5C-976F-8EAC2B608ADB}">
              <a16:predDERef xmlns:a16="http://schemas.microsoft.com/office/drawing/2014/main" pred="{35D14C5F-F32F-48C5-8E97-A3B7C40825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69850</xdr:colOff>
      <xdr:row>20</xdr:row>
      <xdr:rowOff>12700</xdr:rowOff>
    </xdr:from>
    <xdr:to>
      <xdr:col>9</xdr:col>
      <xdr:colOff>165100</xdr:colOff>
      <xdr:row>40</xdr:row>
      <xdr:rowOff>152400</xdr:rowOff>
    </xdr:to>
    <xdr:graphicFrame macro="">
      <xdr:nvGraphicFramePr>
        <xdr:cNvPr id="4" name="Chart 5">
          <a:extLst>
            <a:ext uri="{FF2B5EF4-FFF2-40B4-BE49-F238E27FC236}">
              <a16:creationId xmlns:a16="http://schemas.microsoft.com/office/drawing/2014/main" id="{00000000-0008-0000-0300-000004000000}"/>
            </a:ext>
            <a:ext uri="{147F2762-F138-4A5C-976F-8EAC2B608ADB}">
              <a16:predDERef xmlns:a16="http://schemas.microsoft.com/office/drawing/2014/main" pred="{D51D4BD9-F381-4B58-A0C1-6F42CCC39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107950</xdr:colOff>
      <xdr:row>41</xdr:row>
      <xdr:rowOff>88900</xdr:rowOff>
    </xdr:from>
    <xdr:to>
      <xdr:col>10</xdr:col>
      <xdr:colOff>76200</xdr:colOff>
      <xdr:row>64</xdr:row>
      <xdr:rowOff>38100</xdr:rowOff>
    </xdr:to>
    <xdr:graphicFrame macro="">
      <xdr:nvGraphicFramePr>
        <xdr:cNvPr id="5" name="Chart 6">
          <a:extLst>
            <a:ext uri="{FF2B5EF4-FFF2-40B4-BE49-F238E27FC236}">
              <a16:creationId xmlns:a16="http://schemas.microsoft.com/office/drawing/2014/main" id="{00000000-0008-0000-0300-000005000000}"/>
            </a:ext>
            <a:ext uri="{147F2762-F138-4A5C-976F-8EAC2B608ADB}">
              <a16:predDERef xmlns:a16="http://schemas.microsoft.com/office/drawing/2014/main" pred="{49BA6CEC-C1A5-492C-8271-6863F54214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133350</xdr:colOff>
      <xdr:row>21</xdr:row>
      <xdr:rowOff>4762</xdr:rowOff>
    </xdr:from>
    <xdr:to>
      <xdr:col>15</xdr:col>
      <xdr:colOff>0</xdr:colOff>
      <xdr:row>36</xdr:row>
      <xdr:rowOff>15240</xdr:rowOff>
    </xdr:to>
    <xdr:graphicFrame macro="">
      <xdr:nvGraphicFramePr>
        <xdr:cNvPr id="2" name="Chart 1">
          <a:extLst>
            <a:ext uri="{FF2B5EF4-FFF2-40B4-BE49-F238E27FC236}">
              <a16:creationId xmlns:a16="http://schemas.microsoft.com/office/drawing/2014/main" id="{C6708949-7118-453F-A64F-C663F0BF9A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491490</xdr:colOff>
      <xdr:row>21</xdr:row>
      <xdr:rowOff>9524</xdr:rowOff>
    </xdr:from>
    <xdr:to>
      <xdr:col>22</xdr:col>
      <xdr:colOff>678180</xdr:colOff>
      <xdr:row>35</xdr:row>
      <xdr:rowOff>175259</xdr:rowOff>
    </xdr:to>
    <xdr:graphicFrame macro="">
      <xdr:nvGraphicFramePr>
        <xdr:cNvPr id="3" name="Chart 2">
          <a:extLst>
            <a:ext uri="{FF2B5EF4-FFF2-40B4-BE49-F238E27FC236}">
              <a16:creationId xmlns:a16="http://schemas.microsoft.com/office/drawing/2014/main" id="{1379722C-5559-40C6-B90A-877C887D9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632460</xdr:colOff>
      <xdr:row>21</xdr:row>
      <xdr:rowOff>3810</xdr:rowOff>
    </xdr:from>
    <xdr:to>
      <xdr:col>7</xdr:col>
      <xdr:colOff>38100</xdr:colOff>
      <xdr:row>36</xdr:row>
      <xdr:rowOff>0</xdr:rowOff>
    </xdr:to>
    <xdr:graphicFrame macro="">
      <xdr:nvGraphicFramePr>
        <xdr:cNvPr id="4" name="Chart 3">
          <a:extLst>
            <a:ext uri="{FF2B5EF4-FFF2-40B4-BE49-F238E27FC236}">
              <a16:creationId xmlns:a16="http://schemas.microsoft.com/office/drawing/2014/main" id="{38484B68-D74B-4116-B237-4DC1885940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129540</xdr:colOff>
      <xdr:row>39</xdr:row>
      <xdr:rowOff>7620</xdr:rowOff>
    </xdr:from>
    <xdr:to>
      <xdr:col>15</xdr:col>
      <xdr:colOff>45720</xdr:colOff>
      <xdr:row>54</xdr:row>
      <xdr:rowOff>167640</xdr:rowOff>
    </xdr:to>
    <xdr:graphicFrame macro="">
      <xdr:nvGraphicFramePr>
        <xdr:cNvPr id="5" name="Chart 4">
          <a:extLst>
            <a:ext uri="{FF2B5EF4-FFF2-40B4-BE49-F238E27FC236}">
              <a16:creationId xmlns:a16="http://schemas.microsoft.com/office/drawing/2014/main" id="{F043E9F9-49E0-4A9E-B7EE-2D277132F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594360</xdr:colOff>
      <xdr:row>39</xdr:row>
      <xdr:rowOff>11430</xdr:rowOff>
    </xdr:from>
    <xdr:to>
      <xdr:col>7</xdr:col>
      <xdr:colOff>0</xdr:colOff>
      <xdr:row>55</xdr:row>
      <xdr:rowOff>22860</xdr:rowOff>
    </xdr:to>
    <xdr:graphicFrame macro="">
      <xdr:nvGraphicFramePr>
        <xdr:cNvPr id="6" name="Chart 5">
          <a:extLst>
            <a:ext uri="{FF2B5EF4-FFF2-40B4-BE49-F238E27FC236}">
              <a16:creationId xmlns:a16="http://schemas.microsoft.com/office/drawing/2014/main" id="{543EC1A2-B702-486F-B2C6-05FABD7D8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409575</xdr:colOff>
      <xdr:row>1</xdr:row>
      <xdr:rowOff>120967</xdr:rowOff>
    </xdr:from>
    <xdr:to>
      <xdr:col>17</xdr:col>
      <xdr:colOff>219075</xdr:colOff>
      <xdr:row>22</xdr:row>
      <xdr:rowOff>180975</xdr:rowOff>
    </xdr:to>
    <xdr:graphicFrame macro="">
      <xdr:nvGraphicFramePr>
        <xdr:cNvPr id="2" name="Chart 1">
          <a:extLst>
            <a:ext uri="{FF2B5EF4-FFF2-40B4-BE49-F238E27FC236}">
              <a16:creationId xmlns:a16="http://schemas.microsoft.com/office/drawing/2014/main" id="{36F55908-2CB8-4159-A6E4-B93F542DFD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25717</xdr:colOff>
      <xdr:row>9</xdr:row>
      <xdr:rowOff>12381</xdr:rowOff>
    </xdr:from>
    <xdr:to>
      <xdr:col>16</xdr:col>
      <xdr:colOff>1057275</xdr:colOff>
      <xdr:row>25</xdr:row>
      <xdr:rowOff>28574</xdr:rowOff>
    </xdr:to>
    <xdr:graphicFrame macro="">
      <xdr:nvGraphicFramePr>
        <xdr:cNvPr id="2" name="Chart 1">
          <a:extLst>
            <a:ext uri="{FF2B5EF4-FFF2-40B4-BE49-F238E27FC236}">
              <a16:creationId xmlns:a16="http://schemas.microsoft.com/office/drawing/2014/main" id="{303946B3-833C-4FF3-B912-5222BC0158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34290</xdr:colOff>
      <xdr:row>28</xdr:row>
      <xdr:rowOff>196215</xdr:rowOff>
    </xdr:from>
    <xdr:to>
      <xdr:col>17</xdr:col>
      <xdr:colOff>491490</xdr:colOff>
      <xdr:row>43</xdr:row>
      <xdr:rowOff>158115</xdr:rowOff>
    </xdr:to>
    <xdr:graphicFrame macro="">
      <xdr:nvGraphicFramePr>
        <xdr:cNvPr id="3" name="Chart 2">
          <a:extLst>
            <a:ext uri="{FF2B5EF4-FFF2-40B4-BE49-F238E27FC236}">
              <a16:creationId xmlns:a16="http://schemas.microsoft.com/office/drawing/2014/main" id="{594A77D1-1404-4382-8A81-3486A16E6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30</xdr:row>
      <xdr:rowOff>3810</xdr:rowOff>
    </xdr:from>
    <xdr:to>
      <xdr:col>17</xdr:col>
      <xdr:colOff>220980</xdr:colOff>
      <xdr:row>47</xdr:row>
      <xdr:rowOff>175260</xdr:rowOff>
    </xdr:to>
    <xdr:graphicFrame macro="">
      <xdr:nvGraphicFramePr>
        <xdr:cNvPr id="2" name="Chart 1">
          <a:extLst>
            <a:ext uri="{FF2B5EF4-FFF2-40B4-BE49-F238E27FC236}">
              <a16:creationId xmlns:a16="http://schemas.microsoft.com/office/drawing/2014/main" id="{DB989FDE-FE6D-44F7-8E13-4731602D1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7620</xdr:colOff>
      <xdr:row>11</xdr:row>
      <xdr:rowOff>22860</xdr:rowOff>
    </xdr:from>
    <xdr:to>
      <xdr:col>17</xdr:col>
      <xdr:colOff>228600</xdr:colOff>
      <xdr:row>29</xdr:row>
      <xdr:rowOff>160020</xdr:rowOff>
    </xdr:to>
    <xdr:graphicFrame macro="">
      <xdr:nvGraphicFramePr>
        <xdr:cNvPr id="3" name="Chart 2">
          <a:extLst>
            <a:ext uri="{FF2B5EF4-FFF2-40B4-BE49-F238E27FC236}">
              <a16:creationId xmlns:a16="http://schemas.microsoft.com/office/drawing/2014/main" id="{672574CD-CAC2-49A2-B04F-50BEB9502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674370</xdr:colOff>
      <xdr:row>9</xdr:row>
      <xdr:rowOff>133350</xdr:rowOff>
    </xdr:from>
    <xdr:to>
      <xdr:col>15</xdr:col>
      <xdr:colOff>388620</xdr:colOff>
      <xdr:row>25</xdr:row>
      <xdr:rowOff>38100</xdr:rowOff>
    </xdr:to>
    <xdr:graphicFrame macro="">
      <xdr:nvGraphicFramePr>
        <xdr:cNvPr id="2" name="Chart 1">
          <a:extLst>
            <a:ext uri="{FF2B5EF4-FFF2-40B4-BE49-F238E27FC236}">
              <a16:creationId xmlns:a16="http://schemas.microsoft.com/office/drawing/2014/main" id="{95320044-A2BC-4AED-898C-72FC1935B0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683895</xdr:colOff>
      <xdr:row>26</xdr:row>
      <xdr:rowOff>17144</xdr:rowOff>
    </xdr:from>
    <xdr:to>
      <xdr:col>15</xdr:col>
      <xdr:colOff>365760</xdr:colOff>
      <xdr:row>41</xdr:row>
      <xdr:rowOff>167639</xdr:rowOff>
    </xdr:to>
    <xdr:graphicFrame macro="">
      <xdr:nvGraphicFramePr>
        <xdr:cNvPr id="3" name="Chart 2">
          <a:extLst>
            <a:ext uri="{FF2B5EF4-FFF2-40B4-BE49-F238E27FC236}">
              <a16:creationId xmlns:a16="http://schemas.microsoft.com/office/drawing/2014/main" id="{4CDA3ADC-622D-47FE-AA29-29E8C2C84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518160</xdr:colOff>
      <xdr:row>11</xdr:row>
      <xdr:rowOff>175260</xdr:rowOff>
    </xdr:from>
    <xdr:to>
      <xdr:col>15</xdr:col>
      <xdr:colOff>396240</xdr:colOff>
      <xdr:row>27</xdr:row>
      <xdr:rowOff>7620</xdr:rowOff>
    </xdr:to>
    <xdr:graphicFrame macro="">
      <xdr:nvGraphicFramePr>
        <xdr:cNvPr id="2" name="Chart 1">
          <a:extLst>
            <a:ext uri="{FF2B5EF4-FFF2-40B4-BE49-F238E27FC236}">
              <a16:creationId xmlns:a16="http://schemas.microsoft.com/office/drawing/2014/main" id="{3465C50A-40FC-4C0A-BB3A-8F1307CB4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518160</xdr:colOff>
      <xdr:row>27</xdr:row>
      <xdr:rowOff>99060</xdr:rowOff>
    </xdr:from>
    <xdr:to>
      <xdr:col>15</xdr:col>
      <xdr:colOff>403860</xdr:colOff>
      <xdr:row>43</xdr:row>
      <xdr:rowOff>137160</xdr:rowOff>
    </xdr:to>
    <xdr:graphicFrame macro="">
      <xdr:nvGraphicFramePr>
        <xdr:cNvPr id="3" name="Chart 2">
          <a:extLst>
            <a:ext uri="{FF2B5EF4-FFF2-40B4-BE49-F238E27FC236}">
              <a16:creationId xmlns:a16="http://schemas.microsoft.com/office/drawing/2014/main" id="{D1EA5765-A6BF-4025-A7D8-8F6C58BC5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npi.gov.au/npidata/action/load/individual-facility-detail/criteria/state/NSW/year/2021/jurisdiction-facility/106" TargetMode="External"/><Relationship Id="rId3" Type="http://schemas.openxmlformats.org/officeDocument/2006/relationships/hyperlink" Target="http://www.npi.gov.au/npidata/action/load/individual-facility-detail/criteria/state/NSW/year/2021/jurisdiction-facility/226" TargetMode="External"/><Relationship Id="rId7" Type="http://schemas.openxmlformats.org/officeDocument/2006/relationships/hyperlink" Target="http://www.npi.gov.au/npidata/action/load/individual-facility-detail/criteria/state/VIC/year/2021/jurisdiction-facility/00004339" TargetMode="External"/><Relationship Id="rId2" Type="http://schemas.openxmlformats.org/officeDocument/2006/relationships/hyperlink" Target="http://www.npi.gov.au/npidata/action/load/individual-facility-detail/criteria/state/NSW/year/2021/jurisdiction-facility/151" TargetMode="External"/><Relationship Id="rId1" Type="http://schemas.openxmlformats.org/officeDocument/2006/relationships/hyperlink" Target="http://www.npi.gov.au/npidata/action/load/individual-facility-detail/criteria/state/NSW/year/2021/jurisdiction-facility/37" TargetMode="External"/><Relationship Id="rId6" Type="http://schemas.openxmlformats.org/officeDocument/2006/relationships/hyperlink" Target="http://www.npi.gov.au/npidata/action/load/individual-facility-detail/criteria/state/VIC/year/2021/jurisdiction-facility/00017661" TargetMode="External"/><Relationship Id="rId11" Type="http://schemas.openxmlformats.org/officeDocument/2006/relationships/hyperlink" Target="http://www.npi.gov.au/npidata/action/load/individual-facility-detail/criteria/state/QLD/year/2021/jurisdiction-facility/Q019TAR001" TargetMode="External"/><Relationship Id="rId5" Type="http://schemas.openxmlformats.org/officeDocument/2006/relationships/hyperlink" Target="http://www.npi.gov.au/npidata/action/load/individual-facility-detail/criteria/state/VIC/year/2021/jurisdiction-facility/00004321" TargetMode="External"/><Relationship Id="rId10" Type="http://schemas.openxmlformats.org/officeDocument/2006/relationships/hyperlink" Target="http://www.npi.gov.au/npidata/action/load/individual-facility-detail/criteria/state/QLD/year/2021/jurisdiction-facility/Q019TAR001" TargetMode="External"/><Relationship Id="rId4" Type="http://schemas.openxmlformats.org/officeDocument/2006/relationships/hyperlink" Target="http://www.npi.gov.au/npidata/action/load/individual-facility-detail/criteria/state/NSW/year/2021/jurisdiction-facility/104" TargetMode="External"/><Relationship Id="rId9" Type="http://schemas.openxmlformats.org/officeDocument/2006/relationships/hyperlink" Target="http://www.npi.gov.au/npidata/action/load/individual-facility-detail/criteria/state/QLD/year/2021/jurisdiction-facility/Q019NRG00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52"/>
  <sheetViews>
    <sheetView topLeftCell="A10" zoomScale="85" zoomScaleNormal="85" zoomScalePageLayoutView="171" workbookViewId="0">
      <pane xSplit="1" topLeftCell="AK1" activePane="topRight" state="frozen"/>
      <selection pane="topRight" activeCell="BB20" sqref="BB20"/>
    </sheetView>
  </sheetViews>
  <sheetFormatPr defaultColWidth="11" defaultRowHeight="15.6"/>
  <cols>
    <col min="1" max="1" width="33.75" customWidth="1"/>
    <col min="2" max="15" width="8.75" customWidth="1"/>
    <col min="16" max="22" width="8.75" style="9" customWidth="1"/>
    <col min="23" max="52" width="8.75" customWidth="1"/>
    <col min="53" max="57" width="8.75" style="19" customWidth="1"/>
    <col min="58" max="76" width="8.75" customWidth="1"/>
    <col min="77" max="77" width="7.375" customWidth="1"/>
    <col min="78" max="78" width="9.875" customWidth="1"/>
  </cols>
  <sheetData>
    <row r="1" spans="1:78">
      <c r="A1" s="3"/>
      <c r="B1" s="11" t="s">
        <v>0</v>
      </c>
      <c r="C1" s="11" t="s">
        <v>0</v>
      </c>
      <c r="D1" s="11" t="s">
        <v>0</v>
      </c>
      <c r="E1" s="11" t="s">
        <v>0</v>
      </c>
      <c r="F1" s="11" t="s">
        <v>0</v>
      </c>
      <c r="G1" s="11" t="s">
        <v>0</v>
      </c>
      <c r="H1" s="11" t="s">
        <v>0</v>
      </c>
      <c r="I1" s="12" t="s">
        <v>1</v>
      </c>
      <c r="J1" s="12" t="s">
        <v>1</v>
      </c>
      <c r="K1" s="12" t="s">
        <v>1</v>
      </c>
      <c r="L1" s="12" t="s">
        <v>1</v>
      </c>
      <c r="M1" s="12" t="s">
        <v>1</v>
      </c>
      <c r="N1" s="12" t="s">
        <v>1</v>
      </c>
      <c r="O1" s="12" t="s">
        <v>1</v>
      </c>
      <c r="P1" s="13" t="s">
        <v>2</v>
      </c>
      <c r="Q1" s="13" t="s">
        <v>2</v>
      </c>
      <c r="R1" s="13" t="s">
        <v>2</v>
      </c>
      <c r="S1" s="13" t="s">
        <v>2</v>
      </c>
      <c r="T1" s="13" t="s">
        <v>2</v>
      </c>
      <c r="U1" s="13" t="s">
        <v>2</v>
      </c>
      <c r="V1" s="13" t="s">
        <v>2</v>
      </c>
      <c r="W1" s="14" t="s">
        <v>3</v>
      </c>
      <c r="X1" s="14" t="s">
        <v>3</v>
      </c>
      <c r="Y1" s="14" t="s">
        <v>3</v>
      </c>
      <c r="Z1" s="14" t="s">
        <v>3</v>
      </c>
      <c r="AA1" s="14" t="s">
        <v>3</v>
      </c>
      <c r="AB1" s="14" t="s">
        <v>3</v>
      </c>
      <c r="AC1" s="14" t="s">
        <v>3</v>
      </c>
      <c r="AD1" s="15" t="s">
        <v>4</v>
      </c>
      <c r="AE1" s="15" t="s">
        <v>4</v>
      </c>
      <c r="AF1" s="15" t="s">
        <v>4</v>
      </c>
      <c r="AG1" s="15" t="s">
        <v>4</v>
      </c>
      <c r="AH1" s="15" t="s">
        <v>4</v>
      </c>
      <c r="AI1" s="15" t="s">
        <v>4</v>
      </c>
      <c r="AJ1" s="15" t="s">
        <v>4</v>
      </c>
      <c r="AK1" s="11" t="s">
        <v>5</v>
      </c>
      <c r="AL1" s="11" t="s">
        <v>5</v>
      </c>
      <c r="AM1" s="11" t="s">
        <v>5</v>
      </c>
      <c r="AN1" s="11" t="s">
        <v>5</v>
      </c>
      <c r="AO1" s="11" t="s">
        <v>5</v>
      </c>
      <c r="AP1" s="11" t="s">
        <v>5</v>
      </c>
      <c r="AQ1" s="11" t="s">
        <v>5</v>
      </c>
      <c r="AR1" s="48" t="s">
        <v>6</v>
      </c>
      <c r="AS1" s="48" t="s">
        <v>6</v>
      </c>
      <c r="AT1" s="48" t="s">
        <v>6</v>
      </c>
      <c r="AU1" s="48" t="s">
        <v>6</v>
      </c>
      <c r="AV1" s="48" t="s">
        <v>6</v>
      </c>
      <c r="AW1" s="48" t="s">
        <v>6</v>
      </c>
      <c r="AX1" s="48" t="s">
        <v>6</v>
      </c>
      <c r="AY1" s="16" t="s">
        <v>7</v>
      </c>
      <c r="AZ1" s="16" t="s">
        <v>7</v>
      </c>
      <c r="BA1" s="16" t="s">
        <v>7</v>
      </c>
      <c r="BB1" s="16" t="s">
        <v>7</v>
      </c>
      <c r="BC1" s="16" t="s">
        <v>7</v>
      </c>
      <c r="BD1" s="16" t="s">
        <v>7</v>
      </c>
      <c r="BE1" s="16" t="s">
        <v>7</v>
      </c>
      <c r="BF1" s="14" t="s">
        <v>8</v>
      </c>
      <c r="BG1" s="14" t="s">
        <v>8</v>
      </c>
      <c r="BH1" s="14" t="s">
        <v>8</v>
      </c>
      <c r="BI1" s="14" t="s">
        <v>8</v>
      </c>
      <c r="BJ1" s="14" t="s">
        <v>8</v>
      </c>
      <c r="BK1" s="14" t="s">
        <v>8</v>
      </c>
      <c r="BL1" s="14" t="s">
        <v>8</v>
      </c>
      <c r="BM1" s="15" t="s">
        <v>9</v>
      </c>
      <c r="BN1" s="15" t="s">
        <v>9</v>
      </c>
      <c r="BO1" s="15" t="s">
        <v>9</v>
      </c>
      <c r="BP1" s="15" t="s">
        <v>9</v>
      </c>
      <c r="BQ1" s="15" t="s">
        <v>9</v>
      </c>
      <c r="BR1" s="15" t="s">
        <v>9</v>
      </c>
      <c r="BS1" s="15" t="s">
        <v>9</v>
      </c>
      <c r="BT1" s="11" t="s">
        <v>10</v>
      </c>
      <c r="BU1" s="11" t="s">
        <v>10</v>
      </c>
      <c r="BV1" s="11" t="s">
        <v>10</v>
      </c>
      <c r="BW1" s="11" t="s">
        <v>10</v>
      </c>
      <c r="BX1" s="11" t="s">
        <v>10</v>
      </c>
      <c r="BY1" s="11" t="s">
        <v>10</v>
      </c>
      <c r="BZ1" s="11" t="s">
        <v>10</v>
      </c>
    </row>
    <row r="2" spans="1:78">
      <c r="B2" s="11" t="s">
        <v>11</v>
      </c>
      <c r="C2" s="11" t="s">
        <v>12</v>
      </c>
      <c r="D2" s="11" t="s">
        <v>13</v>
      </c>
      <c r="E2" s="11" t="s">
        <v>14</v>
      </c>
      <c r="F2" s="11" t="s">
        <v>15</v>
      </c>
      <c r="G2" s="11" t="s">
        <v>16</v>
      </c>
      <c r="H2" s="11" t="s">
        <v>17</v>
      </c>
      <c r="I2" s="12" t="s">
        <v>11</v>
      </c>
      <c r="J2" s="12" t="s">
        <v>12</v>
      </c>
      <c r="K2" s="12" t="s">
        <v>13</v>
      </c>
      <c r="L2" s="12" t="s">
        <v>14</v>
      </c>
      <c r="M2" s="12" t="s">
        <v>15</v>
      </c>
      <c r="N2" s="12" t="s">
        <v>16</v>
      </c>
      <c r="O2" s="12" t="s">
        <v>17</v>
      </c>
      <c r="P2" s="16" t="s">
        <v>11</v>
      </c>
      <c r="Q2" s="13" t="s">
        <v>12</v>
      </c>
      <c r="R2" s="13" t="s">
        <v>13</v>
      </c>
      <c r="S2" s="13" t="s">
        <v>14</v>
      </c>
      <c r="T2" s="13" t="s">
        <v>15</v>
      </c>
      <c r="U2" s="13" t="s">
        <v>16</v>
      </c>
      <c r="V2" s="13" t="s">
        <v>17</v>
      </c>
      <c r="W2" s="14" t="s">
        <v>11</v>
      </c>
      <c r="X2" s="14" t="s">
        <v>12</v>
      </c>
      <c r="Y2" s="14" t="s">
        <v>13</v>
      </c>
      <c r="Z2" s="14" t="s">
        <v>14</v>
      </c>
      <c r="AA2" s="14" t="s">
        <v>15</v>
      </c>
      <c r="AB2" s="14" t="s">
        <v>16</v>
      </c>
      <c r="AC2" s="14" t="s">
        <v>17</v>
      </c>
      <c r="AD2" s="15" t="s">
        <v>11</v>
      </c>
      <c r="AE2" s="15" t="s">
        <v>12</v>
      </c>
      <c r="AF2" s="15" t="s">
        <v>13</v>
      </c>
      <c r="AG2" s="15" t="s">
        <v>14</v>
      </c>
      <c r="AH2" s="15" t="s">
        <v>15</v>
      </c>
      <c r="AI2" s="15" t="s">
        <v>16</v>
      </c>
      <c r="AJ2" s="15" t="s">
        <v>17</v>
      </c>
      <c r="AK2" s="11" t="s">
        <v>11</v>
      </c>
      <c r="AL2" s="11" t="s">
        <v>12</v>
      </c>
      <c r="AM2" s="11" t="s">
        <v>13</v>
      </c>
      <c r="AN2" s="11" t="s">
        <v>14</v>
      </c>
      <c r="AO2" s="11" t="s">
        <v>15</v>
      </c>
      <c r="AP2" s="11" t="s">
        <v>16</v>
      </c>
      <c r="AQ2" s="11" t="s">
        <v>17</v>
      </c>
      <c r="AR2" s="12" t="s">
        <v>11</v>
      </c>
      <c r="AS2" s="12" t="s">
        <v>12</v>
      </c>
      <c r="AT2" s="12" t="s">
        <v>13</v>
      </c>
      <c r="AU2" s="12" t="s">
        <v>14</v>
      </c>
      <c r="AV2" s="12" t="s">
        <v>15</v>
      </c>
      <c r="AW2" s="12" t="s">
        <v>16</v>
      </c>
      <c r="AX2" s="12" t="s">
        <v>17</v>
      </c>
      <c r="AY2" s="16" t="s">
        <v>11</v>
      </c>
      <c r="AZ2" s="13" t="s">
        <v>12</v>
      </c>
      <c r="BA2" s="13" t="s">
        <v>13</v>
      </c>
      <c r="BB2" s="13" t="s">
        <v>14</v>
      </c>
      <c r="BC2" s="13" t="s">
        <v>15</v>
      </c>
      <c r="BD2" s="13" t="s">
        <v>16</v>
      </c>
      <c r="BE2" s="13" t="s">
        <v>17</v>
      </c>
      <c r="BF2" s="14" t="s">
        <v>11</v>
      </c>
      <c r="BG2" s="14" t="s">
        <v>12</v>
      </c>
      <c r="BH2" s="14" t="s">
        <v>13</v>
      </c>
      <c r="BI2" s="14" t="s">
        <v>14</v>
      </c>
      <c r="BJ2" s="14" t="s">
        <v>15</v>
      </c>
      <c r="BK2" s="14" t="s">
        <v>16</v>
      </c>
      <c r="BL2" s="14" t="s">
        <v>17</v>
      </c>
      <c r="BM2" s="15" t="s">
        <v>11</v>
      </c>
      <c r="BN2" s="15" t="s">
        <v>12</v>
      </c>
      <c r="BO2" s="15" t="s">
        <v>13</v>
      </c>
      <c r="BP2" s="15" t="s">
        <v>14</v>
      </c>
      <c r="BQ2" s="15" t="s">
        <v>15</v>
      </c>
      <c r="BR2" s="15" t="s">
        <v>16</v>
      </c>
      <c r="BS2" s="15" t="s">
        <v>17</v>
      </c>
      <c r="BT2" s="11" t="s">
        <v>11</v>
      </c>
      <c r="BU2" s="11" t="s">
        <v>12</v>
      </c>
      <c r="BV2" s="11" t="s">
        <v>13</v>
      </c>
      <c r="BW2" s="11" t="s">
        <v>14</v>
      </c>
      <c r="BX2" s="11" t="s">
        <v>15</v>
      </c>
      <c r="BY2" s="11" t="s">
        <v>16</v>
      </c>
      <c r="BZ2" s="11" t="s">
        <v>17</v>
      </c>
    </row>
    <row r="3" spans="1:78">
      <c r="A3" s="3" t="s">
        <v>18</v>
      </c>
      <c r="B3" s="58">
        <v>2523.5500000000002</v>
      </c>
      <c r="C3" s="58">
        <v>2573.56</v>
      </c>
      <c r="D3" s="58">
        <v>1994.4749999999999</v>
      </c>
      <c r="E3" s="58">
        <v>1942.047</v>
      </c>
      <c r="F3" s="58">
        <v>2018.011</v>
      </c>
      <c r="G3" s="58">
        <v>1979.692</v>
      </c>
      <c r="H3" s="58">
        <v>1820.672</v>
      </c>
      <c r="I3" s="57">
        <v>1556.28</v>
      </c>
      <c r="J3" s="57">
        <v>1910.03</v>
      </c>
      <c r="K3" s="57">
        <v>1271.8920000000001</v>
      </c>
      <c r="L3" s="57">
        <v>1134.0920000000001</v>
      </c>
      <c r="M3" s="57">
        <v>1250.566</v>
      </c>
      <c r="N3" s="57">
        <v>1422.9939999999999</v>
      </c>
      <c r="O3" s="57">
        <v>1023.04</v>
      </c>
      <c r="P3" s="7">
        <v>2211.98</v>
      </c>
      <c r="Q3" s="7">
        <v>2569.46</v>
      </c>
      <c r="R3" s="7">
        <v>2623.6</v>
      </c>
      <c r="S3" s="7">
        <v>2687.44</v>
      </c>
      <c r="T3" s="7">
        <v>2700</v>
      </c>
      <c r="U3" s="7">
        <v>2400</v>
      </c>
      <c r="V3" s="7">
        <v>2600</v>
      </c>
      <c r="W3" s="56">
        <v>1200</v>
      </c>
      <c r="X3" s="56">
        <v>1100</v>
      </c>
      <c r="Y3" s="56">
        <v>1200</v>
      </c>
      <c r="Z3" s="56">
        <v>1318</v>
      </c>
      <c r="AA3" s="56">
        <v>1100</v>
      </c>
      <c r="AB3" s="56">
        <v>1300</v>
      </c>
      <c r="AC3" s="56">
        <v>950</v>
      </c>
      <c r="AD3" s="55">
        <v>920</v>
      </c>
      <c r="AE3" s="55"/>
      <c r="AF3" s="55">
        <v>1400</v>
      </c>
      <c r="AG3" s="55">
        <v>1400</v>
      </c>
      <c r="AH3" s="55"/>
      <c r="AI3" s="55"/>
      <c r="AJ3" s="55"/>
      <c r="AK3" s="58">
        <v>21756</v>
      </c>
      <c r="AL3" s="58">
        <v>22684</v>
      </c>
      <c r="AM3" s="58">
        <v>23497</v>
      </c>
      <c r="AN3" s="58">
        <v>22641</v>
      </c>
      <c r="AO3" s="58">
        <v>21209</v>
      </c>
      <c r="AP3" s="58">
        <v>20247</v>
      </c>
      <c r="AQ3" s="58">
        <v>18540</v>
      </c>
      <c r="AR3" s="57">
        <v>24957.33</v>
      </c>
      <c r="AS3" s="57">
        <v>24055.43</v>
      </c>
      <c r="AT3" s="57">
        <v>24614.04</v>
      </c>
      <c r="AU3" s="57">
        <v>25988.1</v>
      </c>
      <c r="AV3" s="57">
        <v>23883.91</v>
      </c>
      <c r="AW3" s="57">
        <v>21669.63</v>
      </c>
      <c r="AX3" s="57">
        <v>24845.65</v>
      </c>
      <c r="AY3" s="2">
        <v>11208</v>
      </c>
      <c r="AZ3" s="2">
        <v>13258</v>
      </c>
      <c r="BA3" s="2">
        <v>12563</v>
      </c>
      <c r="BB3" s="2">
        <v>13127</v>
      </c>
      <c r="BC3" s="2">
        <v>12267</v>
      </c>
      <c r="BD3" s="2">
        <v>13536</v>
      </c>
      <c r="BE3" s="2">
        <v>12535</v>
      </c>
      <c r="BF3" s="56">
        <v>866</v>
      </c>
      <c r="BG3" s="56">
        <v>839</v>
      </c>
      <c r="BH3" s="56">
        <v>799</v>
      </c>
      <c r="BI3" s="56">
        <v>1100</v>
      </c>
      <c r="BJ3" s="56">
        <v>1030</v>
      </c>
      <c r="BK3" s="56">
        <v>944</v>
      </c>
      <c r="BL3" s="56">
        <v>805</v>
      </c>
      <c r="BM3" s="55"/>
      <c r="BN3" s="55"/>
      <c r="BO3" s="55"/>
      <c r="BP3" s="55"/>
      <c r="BQ3" s="55"/>
      <c r="BR3" s="55"/>
      <c r="BS3" s="55"/>
      <c r="BT3" s="11"/>
      <c r="BU3" s="11"/>
      <c r="BV3" s="11"/>
      <c r="BW3" s="11"/>
      <c r="BX3" s="11"/>
      <c r="BY3" s="11"/>
      <c r="BZ3" s="73"/>
    </row>
    <row r="4" spans="1:78">
      <c r="A4" s="3" t="s">
        <v>19</v>
      </c>
      <c r="B4" s="58">
        <v>21.02</v>
      </c>
      <c r="C4" s="58">
        <v>13.31</v>
      </c>
      <c r="D4" s="58">
        <v>26.225016369999999</v>
      </c>
      <c r="E4" s="58">
        <v>21.924569999999999</v>
      </c>
      <c r="F4" s="58">
        <v>25.83501</v>
      </c>
      <c r="G4" s="58">
        <v>22.779979999999998</v>
      </c>
      <c r="H4" s="58">
        <v>26.252115</v>
      </c>
      <c r="I4" s="57">
        <v>18.670000000000002</v>
      </c>
      <c r="J4" s="57">
        <v>9.67</v>
      </c>
      <c r="K4" s="57">
        <v>13.2369574</v>
      </c>
      <c r="L4" s="57">
        <v>12.205845999999999</v>
      </c>
      <c r="M4" s="57">
        <v>16.682680000000001</v>
      </c>
      <c r="N4" s="57">
        <v>16.031140000000001</v>
      </c>
      <c r="O4" s="57">
        <v>16.113278999999999</v>
      </c>
      <c r="P4" s="7">
        <v>31.68</v>
      </c>
      <c r="Q4" s="7">
        <v>21.09</v>
      </c>
      <c r="R4" s="7">
        <v>14.087999999999999</v>
      </c>
      <c r="S4" s="7">
        <v>17.472999999999999</v>
      </c>
      <c r="T4" s="7">
        <v>31.56</v>
      </c>
      <c r="U4" s="7">
        <v>22.63</v>
      </c>
      <c r="V4" s="7">
        <v>20.55</v>
      </c>
      <c r="W4" s="56">
        <v>1.5</v>
      </c>
      <c r="X4" s="56">
        <v>0.97</v>
      </c>
      <c r="Y4" s="56">
        <v>3.47</v>
      </c>
      <c r="Z4" s="56">
        <v>0.27</v>
      </c>
      <c r="AA4" s="56">
        <v>1.37</v>
      </c>
      <c r="AB4" s="56">
        <v>2.46</v>
      </c>
      <c r="AC4" s="56">
        <v>13.14</v>
      </c>
      <c r="AD4" s="55">
        <v>9</v>
      </c>
      <c r="AE4" s="55">
        <v>7</v>
      </c>
      <c r="AF4" s="55">
        <v>72.5</v>
      </c>
      <c r="AG4" s="55">
        <v>10.54</v>
      </c>
      <c r="AH4" s="55">
        <v>16.55</v>
      </c>
      <c r="AI4" s="55">
        <v>9.0429999999999993</v>
      </c>
      <c r="AJ4" s="55">
        <v>12.384</v>
      </c>
      <c r="AK4" s="58">
        <v>52.2</v>
      </c>
      <c r="AL4" s="58">
        <v>56</v>
      </c>
      <c r="AM4" s="58">
        <v>56.7</v>
      </c>
      <c r="AN4" s="58">
        <v>54.9</v>
      </c>
      <c r="AO4" s="58">
        <v>51.8</v>
      </c>
      <c r="AP4" s="58">
        <v>51.6</v>
      </c>
      <c r="AQ4" s="58">
        <v>46.9</v>
      </c>
      <c r="AR4" s="57">
        <v>73.27</v>
      </c>
      <c r="AS4" s="57">
        <v>68.069999999999993</v>
      </c>
      <c r="AT4" s="57">
        <v>92.108949999999993</v>
      </c>
      <c r="AU4" s="57">
        <v>110.19475</v>
      </c>
      <c r="AV4" s="57">
        <v>101.58583</v>
      </c>
      <c r="AW4" s="57">
        <v>74.559049999999999</v>
      </c>
      <c r="AX4" s="57">
        <v>86.527460000000005</v>
      </c>
      <c r="AY4" s="2">
        <v>34</v>
      </c>
      <c r="AZ4" s="2">
        <v>31</v>
      </c>
      <c r="BA4" s="2">
        <v>52</v>
      </c>
      <c r="BB4" s="2">
        <v>59</v>
      </c>
      <c r="BC4" s="2">
        <v>59</v>
      </c>
      <c r="BD4" s="2">
        <v>71</v>
      </c>
      <c r="BE4" s="2">
        <v>49</v>
      </c>
      <c r="BF4" s="56">
        <v>15.95</v>
      </c>
      <c r="BG4" s="56">
        <v>9.0540000000000003</v>
      </c>
      <c r="BH4" s="56">
        <v>10.154</v>
      </c>
      <c r="BI4" s="56">
        <v>17.539000000000001</v>
      </c>
      <c r="BJ4" s="56">
        <v>16.521999999999998</v>
      </c>
      <c r="BK4" s="56">
        <v>17.861000000000001</v>
      </c>
      <c r="BL4" s="56">
        <v>18.727</v>
      </c>
      <c r="BM4" s="55">
        <v>22.0916</v>
      </c>
      <c r="BN4" s="55">
        <v>23.946999999999999</v>
      </c>
      <c r="BO4" s="55">
        <v>19.140999999999998</v>
      </c>
      <c r="BP4" s="55">
        <v>20.986000000000001</v>
      </c>
      <c r="BQ4" s="55">
        <v>20.747</v>
      </c>
      <c r="BR4" s="55">
        <v>19.54</v>
      </c>
      <c r="BS4" s="55">
        <v>16.352</v>
      </c>
      <c r="BT4" s="58">
        <v>42.378500000000003</v>
      </c>
      <c r="BU4" s="58">
        <v>61.737000000000002</v>
      </c>
      <c r="BV4" s="58">
        <v>74.894000000000005</v>
      </c>
      <c r="BW4" s="58">
        <v>74.853999999999999</v>
      </c>
      <c r="BX4" s="58">
        <v>65.56</v>
      </c>
      <c r="BY4" s="58">
        <v>57.595999999999997</v>
      </c>
      <c r="BZ4" s="58">
        <v>51.728000000000002</v>
      </c>
    </row>
    <row r="5" spans="1:78">
      <c r="A5" s="3" t="s">
        <v>20</v>
      </c>
      <c r="B5" s="58">
        <v>32.29</v>
      </c>
      <c r="C5" s="58">
        <v>95.11</v>
      </c>
      <c r="D5" s="58">
        <v>8.5684962169999999</v>
      </c>
      <c r="E5" s="58">
        <v>9.2219730000000002</v>
      </c>
      <c r="F5" s="58">
        <v>12.4652019</v>
      </c>
      <c r="G5" s="58">
        <v>6.3958152000000004</v>
      </c>
      <c r="H5" s="58">
        <v>7.4848267999999996</v>
      </c>
      <c r="I5" s="57">
        <v>13.05</v>
      </c>
      <c r="J5" s="57">
        <v>5.67</v>
      </c>
      <c r="K5" s="57">
        <v>9.6811698499999999</v>
      </c>
      <c r="L5" s="57">
        <v>9.9978976999999993</v>
      </c>
      <c r="M5" s="57">
        <v>6.1480893999999999</v>
      </c>
      <c r="N5" s="57">
        <v>4.7179380000000002</v>
      </c>
      <c r="O5" s="57">
        <v>3.9173566000000002</v>
      </c>
      <c r="P5" s="7">
        <v>8.6199999999999992</v>
      </c>
      <c r="Q5" s="7">
        <v>3.49</v>
      </c>
      <c r="R5" s="7">
        <v>2.8740000000000001</v>
      </c>
      <c r="S5" s="7">
        <v>7.8879999999999999</v>
      </c>
      <c r="T5" s="7">
        <v>12.57</v>
      </c>
      <c r="U5" s="7">
        <v>6.65</v>
      </c>
      <c r="V5" s="7">
        <v>6.04</v>
      </c>
      <c r="W5" s="56">
        <v>1.7</v>
      </c>
      <c r="X5" s="56">
        <v>0.13</v>
      </c>
      <c r="Y5" s="56">
        <v>1.06</v>
      </c>
      <c r="Z5" s="56">
        <v>1.1499999999999999</v>
      </c>
      <c r="AA5" s="56">
        <v>7.69</v>
      </c>
      <c r="AB5" s="56">
        <v>0.72</v>
      </c>
      <c r="AC5" s="56">
        <v>0.93</v>
      </c>
      <c r="AD5" s="55">
        <v>4</v>
      </c>
      <c r="AE5" s="55">
        <v>1</v>
      </c>
      <c r="AF5" s="55">
        <v>3.8</v>
      </c>
      <c r="AG5" s="55">
        <v>2.29</v>
      </c>
      <c r="AH5" s="55">
        <v>2.82</v>
      </c>
      <c r="AI5" s="55">
        <v>2.1139999999999999</v>
      </c>
      <c r="AJ5" s="55">
        <v>3.4180000000000001</v>
      </c>
      <c r="AK5" s="58">
        <v>28.1</v>
      </c>
      <c r="AL5" s="58">
        <v>29.9</v>
      </c>
      <c r="AM5" s="58">
        <v>31</v>
      </c>
      <c r="AN5" s="58">
        <v>29.7</v>
      </c>
      <c r="AO5" s="58">
        <v>28</v>
      </c>
      <c r="AP5" s="58">
        <v>26.7</v>
      </c>
      <c r="AQ5" s="58">
        <v>24.4</v>
      </c>
      <c r="AR5" s="57">
        <v>33.57</v>
      </c>
      <c r="AS5" s="57">
        <v>32.22</v>
      </c>
      <c r="AT5" s="57">
        <v>33.121082700000002</v>
      </c>
      <c r="AU5" s="57">
        <v>24.935914</v>
      </c>
      <c r="AV5" s="57">
        <v>14.674929000000001</v>
      </c>
      <c r="AW5" s="57">
        <v>12.7977404</v>
      </c>
      <c r="AX5" s="57">
        <v>14.858340099999999</v>
      </c>
      <c r="AY5" s="2">
        <v>2</v>
      </c>
      <c r="AZ5" s="2">
        <v>4</v>
      </c>
      <c r="BA5" s="2">
        <v>4</v>
      </c>
      <c r="BB5" s="2">
        <v>4</v>
      </c>
      <c r="BC5" s="2">
        <v>4</v>
      </c>
      <c r="BD5" s="2">
        <v>4</v>
      </c>
      <c r="BE5" s="2">
        <v>3</v>
      </c>
      <c r="BF5" s="56">
        <v>1.8868</v>
      </c>
      <c r="BG5" s="56">
        <v>1.044</v>
      </c>
      <c r="BH5" s="56">
        <v>1.08</v>
      </c>
      <c r="BI5" s="56">
        <v>2.2606999999999999</v>
      </c>
      <c r="BJ5" s="56">
        <v>2.0367000000000002</v>
      </c>
      <c r="BK5" s="56">
        <v>2.4628999999999999</v>
      </c>
      <c r="BL5" s="56">
        <v>2.5949</v>
      </c>
      <c r="BM5" s="55">
        <v>3.3262999999999998</v>
      </c>
      <c r="BN5" s="55">
        <v>12.792999999999999</v>
      </c>
      <c r="BO5" s="55">
        <v>2.6095000000000002</v>
      </c>
      <c r="BP5" s="55">
        <v>3.05</v>
      </c>
      <c r="BQ5" s="55">
        <v>3.2629999999999999</v>
      </c>
      <c r="BR5" s="55">
        <v>2.35</v>
      </c>
      <c r="BS5" s="55">
        <v>1.655</v>
      </c>
      <c r="BT5" s="58">
        <v>36.261000000000003</v>
      </c>
      <c r="BU5" s="58">
        <v>47.734999999999999</v>
      </c>
      <c r="BV5" s="58">
        <v>70.849000000000004</v>
      </c>
      <c r="BW5" s="58">
        <v>60.820999999999998</v>
      </c>
      <c r="BX5" s="58">
        <v>52.28</v>
      </c>
      <c r="BY5" s="58">
        <v>49.792999999999999</v>
      </c>
      <c r="BZ5" s="58">
        <v>49.36</v>
      </c>
    </row>
    <row r="6" spans="1:78">
      <c r="A6" s="3" t="s">
        <v>21</v>
      </c>
      <c r="B6" s="58">
        <v>130159.11</v>
      </c>
      <c r="C6" s="58">
        <v>110387.7</v>
      </c>
      <c r="D6" s="58">
        <v>84177.403099999996</v>
      </c>
      <c r="E6" s="58">
        <v>72781.210000000006</v>
      </c>
      <c r="F6" s="58">
        <v>83288.22</v>
      </c>
      <c r="G6" s="58">
        <v>68654.880919999996</v>
      </c>
      <c r="H6" s="58">
        <v>68217.399000000005</v>
      </c>
      <c r="I6" s="57">
        <v>81247.520000000004</v>
      </c>
      <c r="J6" s="57">
        <v>51597.02</v>
      </c>
      <c r="K6" s="57">
        <v>57357.151625999999</v>
      </c>
      <c r="L6" s="57">
        <v>40729.324693000002</v>
      </c>
      <c r="M6" s="57">
        <v>48208.275049000003</v>
      </c>
      <c r="N6" s="57">
        <v>46903.87</v>
      </c>
      <c r="O6" s="57">
        <v>37547.606489999998</v>
      </c>
      <c r="P6" s="7">
        <v>108766.16</v>
      </c>
      <c r="Q6" s="7">
        <v>114653.23</v>
      </c>
      <c r="R6" s="7">
        <v>162439.64499999999</v>
      </c>
      <c r="S6" s="7">
        <v>202341.693</v>
      </c>
      <c r="T6" s="7">
        <v>160007.79999999999</v>
      </c>
      <c r="U6" s="7">
        <v>110006.3</v>
      </c>
      <c r="V6" s="7">
        <v>88004.7</v>
      </c>
      <c r="W6" s="56">
        <v>46000</v>
      </c>
      <c r="X6" s="56">
        <v>69000</v>
      </c>
      <c r="Y6" s="56">
        <v>74003.899999999994</v>
      </c>
      <c r="Z6" s="56">
        <v>75623</v>
      </c>
      <c r="AA6" s="56">
        <v>50004</v>
      </c>
      <c r="AB6" s="56">
        <v>55003.8</v>
      </c>
      <c r="AC6" s="56">
        <v>62003.3</v>
      </c>
      <c r="AD6" s="55"/>
      <c r="AE6" s="55">
        <v>23000</v>
      </c>
      <c r="AF6" s="55">
        <v>33001.4</v>
      </c>
      <c r="AG6" s="55">
        <v>31001.4</v>
      </c>
      <c r="AH6" s="55">
        <v>37001.599999999999</v>
      </c>
      <c r="AI6" s="55">
        <v>22702.99</v>
      </c>
      <c r="AJ6" s="55">
        <v>29203.32</v>
      </c>
      <c r="AK6" s="58">
        <v>22675</v>
      </c>
      <c r="AL6" s="58">
        <v>21993</v>
      </c>
      <c r="AM6" s="58">
        <v>19169</v>
      </c>
      <c r="AN6" s="58">
        <v>31324</v>
      </c>
      <c r="AO6" s="58">
        <v>36635</v>
      </c>
      <c r="AP6" s="58">
        <v>11868</v>
      </c>
      <c r="AQ6" s="58">
        <v>14620</v>
      </c>
      <c r="AR6" s="57">
        <v>37196.06</v>
      </c>
      <c r="AS6" s="57">
        <v>27045.08</v>
      </c>
      <c r="AT6" s="57">
        <v>21360.947820000001</v>
      </c>
      <c r="AU6" s="57">
        <v>17910.179270000001</v>
      </c>
      <c r="AV6" s="57">
        <v>19365.15796</v>
      </c>
      <c r="AW6" s="57">
        <v>15820.968570000001</v>
      </c>
      <c r="AX6" s="57">
        <v>18588.09953</v>
      </c>
      <c r="AY6" s="2">
        <v>13848</v>
      </c>
      <c r="AZ6" s="2">
        <v>19655</v>
      </c>
      <c r="BA6" s="2">
        <v>20700</v>
      </c>
      <c r="BB6" s="2">
        <v>14243</v>
      </c>
      <c r="BC6" s="2">
        <v>21692</v>
      </c>
      <c r="BD6" s="2">
        <v>15504</v>
      </c>
      <c r="BE6" s="2">
        <v>13928</v>
      </c>
      <c r="BF6" s="56">
        <v>10201.299999999999</v>
      </c>
      <c r="BG6" s="56">
        <v>74303.899999999994</v>
      </c>
      <c r="BH6" s="56">
        <v>81304.899999999994</v>
      </c>
      <c r="BI6" s="56">
        <v>183006.18</v>
      </c>
      <c r="BJ6" s="56">
        <v>104004.24</v>
      </c>
      <c r="BK6" s="56">
        <v>81303.53</v>
      </c>
      <c r="BL6" s="56">
        <v>71502.92</v>
      </c>
      <c r="BM6" s="55">
        <v>7780.4380000000001</v>
      </c>
      <c r="BN6" s="55">
        <v>8890.89</v>
      </c>
      <c r="BO6" s="55">
        <v>10100.431</v>
      </c>
      <c r="BP6" s="55"/>
      <c r="BQ6" s="55"/>
      <c r="BR6" s="55">
        <v>6540.4009999999998</v>
      </c>
      <c r="BS6" s="55">
        <v>6390.3689999999997</v>
      </c>
      <c r="BT6" s="58">
        <v>14700.967000000001</v>
      </c>
      <c r="BU6" s="58">
        <v>20301.3</v>
      </c>
      <c r="BV6" s="58">
        <v>26401.84</v>
      </c>
      <c r="BW6" s="58">
        <v>26602.22</v>
      </c>
      <c r="BX6" s="58">
        <v>25205.31</v>
      </c>
      <c r="BY6" s="58">
        <v>20904.64</v>
      </c>
      <c r="BZ6" s="58">
        <v>20304.87</v>
      </c>
    </row>
    <row r="7" spans="1:78">
      <c r="A7" s="3" t="s">
        <v>22</v>
      </c>
      <c r="B7" s="58">
        <v>26</v>
      </c>
      <c r="C7" s="58">
        <v>2.4</v>
      </c>
      <c r="D7" s="58">
        <v>6.0969187710000003</v>
      </c>
      <c r="E7" s="58">
        <v>5.2184062000000004</v>
      </c>
      <c r="F7" s="58">
        <v>6.0366834999999996</v>
      </c>
      <c r="G7" s="58">
        <v>6.5539043000000001</v>
      </c>
      <c r="H7" s="58">
        <v>6.3431756000000004</v>
      </c>
      <c r="I7" s="57">
        <v>5.96</v>
      </c>
      <c r="J7" s="57">
        <v>1.48</v>
      </c>
      <c r="K7" s="57">
        <v>2.676686058</v>
      </c>
      <c r="L7" s="57">
        <v>2.5241055399999999</v>
      </c>
      <c r="M7" s="57">
        <v>2.9212690000000001</v>
      </c>
      <c r="N7" s="57">
        <v>3.8559291</v>
      </c>
      <c r="O7" s="57">
        <v>3.4826505000000001</v>
      </c>
      <c r="P7" s="7">
        <v>15.44</v>
      </c>
      <c r="Q7" s="7">
        <v>10.82</v>
      </c>
      <c r="R7" s="7">
        <v>10.646000000000001</v>
      </c>
      <c r="S7" s="7">
        <v>328.47399999999999</v>
      </c>
      <c r="T7" s="7">
        <v>7.6289999999999996</v>
      </c>
      <c r="U7" s="7">
        <v>4.7329999999999997</v>
      </c>
      <c r="V7" s="7">
        <v>5.3280000000000003</v>
      </c>
      <c r="W7" s="56">
        <v>3.1</v>
      </c>
      <c r="X7" s="56">
        <v>2</v>
      </c>
      <c r="Y7" s="56">
        <v>5.21</v>
      </c>
      <c r="Z7" s="56">
        <v>5.39</v>
      </c>
      <c r="AA7" s="56">
        <v>9.41</v>
      </c>
      <c r="AB7" s="56">
        <v>4.5049000000000001</v>
      </c>
      <c r="AC7" s="56">
        <v>6.7057000000000002</v>
      </c>
      <c r="AD7" s="55">
        <v>6</v>
      </c>
      <c r="AE7" s="55">
        <v>2</v>
      </c>
      <c r="AF7" s="55">
        <v>6.1</v>
      </c>
      <c r="AG7" s="55">
        <v>4.6150000000000002</v>
      </c>
      <c r="AH7" s="55">
        <v>5.3170000000000002</v>
      </c>
      <c r="AI7" s="55">
        <v>3.4016999999999999</v>
      </c>
      <c r="AJ7" s="55">
        <v>5.0175999999999998</v>
      </c>
      <c r="AK7" s="58">
        <v>42.5</v>
      </c>
      <c r="AL7" s="58">
        <v>44.1</v>
      </c>
      <c r="AM7" s="58">
        <v>45.94</v>
      </c>
      <c r="AN7" s="58">
        <v>44.3</v>
      </c>
      <c r="AO7" s="58">
        <v>41.9</v>
      </c>
      <c r="AP7" s="58">
        <v>39.799999999999997</v>
      </c>
      <c r="AQ7" s="58">
        <v>36.6</v>
      </c>
      <c r="AR7" s="57">
        <v>48.95</v>
      </c>
      <c r="AS7" s="57">
        <v>47.04</v>
      </c>
      <c r="AT7" s="57">
        <v>208.6544811</v>
      </c>
      <c r="AU7" s="57">
        <v>261.5820784</v>
      </c>
      <c r="AV7" s="57">
        <v>238.85809649999999</v>
      </c>
      <c r="AW7" s="57">
        <v>170.51984039999999</v>
      </c>
      <c r="AX7" s="57">
        <v>200.41953710000001</v>
      </c>
      <c r="AY7" s="2">
        <v>33</v>
      </c>
      <c r="AZ7" s="2">
        <v>39</v>
      </c>
      <c r="BA7" s="2">
        <v>37</v>
      </c>
      <c r="BB7" s="2">
        <v>39</v>
      </c>
      <c r="BC7" s="2">
        <v>37</v>
      </c>
      <c r="BD7" s="2">
        <v>40</v>
      </c>
      <c r="BE7" s="2">
        <v>39</v>
      </c>
      <c r="BF7" s="56">
        <v>5.6176000000000004</v>
      </c>
      <c r="BG7" s="56">
        <v>3.6397499999999998</v>
      </c>
      <c r="BH7" s="56">
        <v>3.2683</v>
      </c>
      <c r="BI7" s="56">
        <v>6.7561</v>
      </c>
      <c r="BJ7" s="56">
        <v>4.0838999999999999</v>
      </c>
      <c r="BK7" s="56">
        <v>4.5972999999999997</v>
      </c>
      <c r="BL7" s="56">
        <v>4.4804000000000004</v>
      </c>
      <c r="BM7" s="55">
        <v>9.8441500000000008</v>
      </c>
      <c r="BN7" s="55">
        <v>10.8285</v>
      </c>
      <c r="BO7" s="55">
        <v>9.7066999999999997</v>
      </c>
      <c r="BP7" s="55">
        <v>11.90971</v>
      </c>
      <c r="BQ7" s="55">
        <v>11.5298</v>
      </c>
      <c r="BR7" s="55">
        <v>7.4760999999999997</v>
      </c>
      <c r="BS7" s="55">
        <v>6.7405999999999997</v>
      </c>
      <c r="BT7" s="58">
        <v>15.30546</v>
      </c>
      <c r="BU7" s="58">
        <v>21.311699999999998</v>
      </c>
      <c r="BV7" s="58">
        <v>25.219000000000001</v>
      </c>
      <c r="BW7" s="58">
        <v>27.526599999999998</v>
      </c>
      <c r="BX7" s="58">
        <v>24.8719</v>
      </c>
      <c r="BY7" s="58">
        <v>21.5641</v>
      </c>
      <c r="BZ7" s="58">
        <v>23.569099999999999</v>
      </c>
    </row>
    <row r="8" spans="1:78">
      <c r="A8" s="3" t="s">
        <v>23</v>
      </c>
      <c r="B8" s="58">
        <v>1884848.95</v>
      </c>
      <c r="C8" s="58">
        <v>1984231.86</v>
      </c>
      <c r="D8" s="58">
        <v>1793062.8430000001</v>
      </c>
      <c r="E8" s="58">
        <v>1746813.3910000001</v>
      </c>
      <c r="F8" s="58">
        <v>1819370</v>
      </c>
      <c r="G8" s="58">
        <v>1784967.17</v>
      </c>
      <c r="H8" s="58">
        <v>1640295.334</v>
      </c>
      <c r="I8" s="57">
        <v>964771.75</v>
      </c>
      <c r="J8" s="57">
        <v>973424.93</v>
      </c>
      <c r="K8" s="57">
        <v>1146621.926</v>
      </c>
      <c r="L8" s="57">
        <v>1022513.4840000001</v>
      </c>
      <c r="M8" s="57">
        <v>1125739.5220000001</v>
      </c>
      <c r="N8" s="57">
        <v>1283823</v>
      </c>
      <c r="O8" s="57">
        <v>923415.98499999999</v>
      </c>
      <c r="P8" s="7">
        <v>1450483.35</v>
      </c>
      <c r="Q8" s="7">
        <v>1501196.87</v>
      </c>
      <c r="R8" s="7">
        <v>1513315.128</v>
      </c>
      <c r="S8" s="7">
        <v>1759140.48</v>
      </c>
      <c r="T8" s="7">
        <v>1827000</v>
      </c>
      <c r="U8" s="7">
        <v>1533000</v>
      </c>
      <c r="V8" s="7">
        <v>1536000</v>
      </c>
      <c r="W8" s="56">
        <v>680000</v>
      </c>
      <c r="X8" s="56">
        <v>740000</v>
      </c>
      <c r="Y8" s="56">
        <v>794000</v>
      </c>
      <c r="Z8" s="56">
        <v>819758</v>
      </c>
      <c r="AA8" s="56">
        <v>804400</v>
      </c>
      <c r="AB8" s="56">
        <v>774600</v>
      </c>
      <c r="AC8" s="56">
        <v>714500</v>
      </c>
      <c r="AD8" s="55">
        <v>820000</v>
      </c>
      <c r="AE8" s="55">
        <v>550000</v>
      </c>
      <c r="AF8" s="55">
        <v>809100</v>
      </c>
      <c r="AG8" s="55">
        <v>779100</v>
      </c>
      <c r="AH8" s="55">
        <v>928800</v>
      </c>
      <c r="AI8" s="55">
        <v>537400</v>
      </c>
      <c r="AJ8" s="55">
        <v>732900</v>
      </c>
      <c r="AK8" s="58">
        <v>10990050</v>
      </c>
      <c r="AL8" s="58">
        <v>12692634</v>
      </c>
      <c r="AM8" s="58">
        <v>13511485</v>
      </c>
      <c r="AN8" s="58">
        <v>13077013</v>
      </c>
      <c r="AO8" s="58">
        <v>11620464</v>
      </c>
      <c r="AP8" s="58">
        <v>6267002</v>
      </c>
      <c r="AQ8" s="58">
        <v>6180040</v>
      </c>
      <c r="AR8" s="57">
        <v>2701368.31</v>
      </c>
      <c r="AS8" s="57">
        <v>2960740.38</v>
      </c>
      <c r="AT8" s="57">
        <v>3156822.95</v>
      </c>
      <c r="AU8" s="57">
        <v>3513637.42</v>
      </c>
      <c r="AV8" s="57">
        <v>3437387.4726999998</v>
      </c>
      <c r="AW8" s="57">
        <v>5137975.71</v>
      </c>
      <c r="AX8" s="57">
        <v>4498594.43</v>
      </c>
      <c r="AY8" s="2">
        <v>1657315</v>
      </c>
      <c r="AZ8" s="2">
        <v>1964858</v>
      </c>
      <c r="BA8" s="2">
        <v>1861723.9</v>
      </c>
      <c r="BB8" s="2">
        <v>1950618.4</v>
      </c>
      <c r="BC8" s="2">
        <v>1861030</v>
      </c>
      <c r="BD8" s="2">
        <v>679508</v>
      </c>
      <c r="BE8" s="2">
        <v>611012</v>
      </c>
      <c r="BF8" s="56">
        <v>781130</v>
      </c>
      <c r="BG8" s="56">
        <v>754400</v>
      </c>
      <c r="BH8" s="56">
        <v>718110</v>
      </c>
      <c r="BI8" s="56">
        <v>988560</v>
      </c>
      <c r="BJ8" s="56">
        <v>919310</v>
      </c>
      <c r="BK8" s="56">
        <v>846989</v>
      </c>
      <c r="BL8" s="56">
        <v>721930</v>
      </c>
      <c r="BM8" s="55">
        <v>768300</v>
      </c>
      <c r="BN8" s="55">
        <v>803690</v>
      </c>
      <c r="BO8" s="55">
        <v>831980</v>
      </c>
      <c r="BP8" s="55">
        <v>800160</v>
      </c>
      <c r="BQ8" s="55">
        <v>775140</v>
      </c>
      <c r="BR8" s="55">
        <v>750270</v>
      </c>
      <c r="BS8" s="55">
        <v>733510</v>
      </c>
      <c r="BT8" s="58">
        <v>669050</v>
      </c>
      <c r="BU8" s="58">
        <v>940880</v>
      </c>
      <c r="BV8" s="58">
        <v>1021310</v>
      </c>
      <c r="BW8" s="58">
        <v>1062490</v>
      </c>
      <c r="BX8" s="58">
        <v>1013030</v>
      </c>
      <c r="BY8" s="58">
        <v>1032710</v>
      </c>
      <c r="BZ8" s="58">
        <v>1113930</v>
      </c>
    </row>
    <row r="9" spans="1:78">
      <c r="A9" s="3" t="s">
        <v>24</v>
      </c>
      <c r="B9" s="58"/>
      <c r="C9" s="58"/>
      <c r="D9" s="52">
        <v>500.77674150000001</v>
      </c>
      <c r="E9" s="52">
        <v>341.50959999999998</v>
      </c>
      <c r="F9" s="58">
        <v>662</v>
      </c>
      <c r="G9" s="58">
        <v>789.62670000000003</v>
      </c>
      <c r="H9" s="58">
        <v>2819.27</v>
      </c>
      <c r="I9" s="57"/>
      <c r="J9" s="57"/>
      <c r="K9" s="57"/>
      <c r="L9" s="57"/>
      <c r="M9" s="57"/>
      <c r="N9" s="57">
        <v>710.66330000000005</v>
      </c>
      <c r="O9" s="57">
        <v>1636.8889999999999</v>
      </c>
      <c r="P9" s="7"/>
      <c r="Q9" s="7"/>
      <c r="R9" s="7"/>
      <c r="S9" s="7"/>
      <c r="T9" s="7"/>
      <c r="U9" s="7"/>
      <c r="V9" s="7"/>
      <c r="W9" s="56"/>
      <c r="X9" s="56"/>
      <c r="Y9" s="56"/>
      <c r="Z9" s="56"/>
      <c r="AA9" s="56"/>
      <c r="AB9" s="56"/>
      <c r="AC9" s="56"/>
      <c r="AD9" s="53">
        <v>190</v>
      </c>
      <c r="AE9" s="53">
        <v>55</v>
      </c>
      <c r="AF9" s="53"/>
      <c r="AG9" s="55"/>
      <c r="AH9" s="55"/>
      <c r="AI9" s="55"/>
      <c r="AJ9" s="55"/>
      <c r="AK9" s="58"/>
      <c r="AL9" s="58"/>
      <c r="AM9" s="58"/>
      <c r="AN9" s="58"/>
      <c r="AO9" s="58"/>
      <c r="AP9" s="58"/>
      <c r="AQ9" s="58"/>
      <c r="AR9" s="54">
        <v>507.66</v>
      </c>
      <c r="AS9" s="57"/>
      <c r="AT9" s="57"/>
      <c r="AU9" s="57"/>
      <c r="AV9" s="57"/>
      <c r="AW9" s="57"/>
      <c r="AX9" s="57"/>
      <c r="AY9" s="2"/>
      <c r="AZ9" s="2"/>
      <c r="BA9" s="2"/>
      <c r="BB9" s="2"/>
      <c r="BC9" s="2"/>
      <c r="BD9" s="2"/>
      <c r="BE9" s="2"/>
      <c r="BF9" s="56">
        <v>8.07</v>
      </c>
      <c r="BG9" s="56">
        <v>20.100000000000001</v>
      </c>
      <c r="BH9" s="56">
        <v>14.8</v>
      </c>
      <c r="BI9" s="56">
        <v>7.17</v>
      </c>
      <c r="BJ9" s="56">
        <v>12</v>
      </c>
      <c r="BK9" s="56">
        <v>13.5</v>
      </c>
      <c r="BL9" s="56">
        <v>9.0299999999999994</v>
      </c>
      <c r="BM9" s="55">
        <v>23.3</v>
      </c>
      <c r="BN9" s="55">
        <v>39.299999999999997</v>
      </c>
      <c r="BO9" s="55">
        <v>43.1</v>
      </c>
      <c r="BP9" s="55">
        <v>42.8</v>
      </c>
      <c r="BQ9" s="55">
        <v>46</v>
      </c>
      <c r="BR9" s="55">
        <v>58.1</v>
      </c>
      <c r="BS9" s="55">
        <v>51.3</v>
      </c>
      <c r="BT9" s="58">
        <v>7.54</v>
      </c>
      <c r="BU9" s="58">
        <v>6.11</v>
      </c>
      <c r="BV9" s="58">
        <v>5.22</v>
      </c>
      <c r="BW9" s="58">
        <v>4.78</v>
      </c>
      <c r="BX9" s="58">
        <v>5</v>
      </c>
      <c r="BY9" s="58">
        <v>7.52</v>
      </c>
      <c r="BZ9" s="58">
        <v>7.94</v>
      </c>
    </row>
    <row r="10" spans="1:78">
      <c r="A10" s="3" t="s">
        <v>25</v>
      </c>
      <c r="B10" s="58">
        <v>305.31</v>
      </c>
      <c r="C10" s="58">
        <v>516.36</v>
      </c>
      <c r="D10" s="58">
        <v>653.68944710000005</v>
      </c>
      <c r="E10" s="58">
        <v>237.84289999999999</v>
      </c>
      <c r="F10" s="58">
        <v>378.73930000000001</v>
      </c>
      <c r="G10" s="58">
        <v>54.159050000000001</v>
      </c>
      <c r="H10" s="58">
        <v>172.17515</v>
      </c>
      <c r="I10" s="57">
        <v>253.64</v>
      </c>
      <c r="J10" s="57">
        <v>326.60000000000002</v>
      </c>
      <c r="K10" s="57">
        <v>52.973092139999999</v>
      </c>
      <c r="L10" s="57">
        <v>73.775970000000001</v>
      </c>
      <c r="M10" s="57">
        <v>247.84010000000001</v>
      </c>
      <c r="N10" s="57">
        <v>62.984850000000002</v>
      </c>
      <c r="O10" s="57">
        <v>97.086889999999997</v>
      </c>
      <c r="P10" s="7">
        <v>210.52</v>
      </c>
      <c r="Q10" s="7">
        <v>134.91</v>
      </c>
      <c r="R10" s="7">
        <v>127.864</v>
      </c>
      <c r="S10" s="7">
        <v>37.554000000000002</v>
      </c>
      <c r="T10" s="7">
        <v>51</v>
      </c>
      <c r="U10" s="7">
        <v>48</v>
      </c>
      <c r="V10" s="7">
        <v>42.2</v>
      </c>
      <c r="W10" s="56">
        <v>60</v>
      </c>
      <c r="X10" s="56">
        <v>25</v>
      </c>
      <c r="Y10" s="56">
        <v>77.099999999999994</v>
      </c>
      <c r="Z10" s="56">
        <v>80.48</v>
      </c>
      <c r="AA10" s="56">
        <v>131.1</v>
      </c>
      <c r="AB10" s="56">
        <v>48.1</v>
      </c>
      <c r="AC10" s="56">
        <v>54.38</v>
      </c>
      <c r="AD10" s="55">
        <v>43</v>
      </c>
      <c r="AE10" s="55">
        <v>13</v>
      </c>
      <c r="AF10" s="55">
        <v>43.4</v>
      </c>
      <c r="AG10" s="55">
        <v>31.5</v>
      </c>
      <c r="AH10" s="55">
        <v>36.799999999999997</v>
      </c>
      <c r="AI10" s="55">
        <v>26.552</v>
      </c>
      <c r="AJ10" s="55">
        <v>36.72</v>
      </c>
      <c r="AK10" s="58">
        <v>169</v>
      </c>
      <c r="AL10" s="58">
        <v>180</v>
      </c>
      <c r="AM10" s="58">
        <v>181.48</v>
      </c>
      <c r="AN10" s="58">
        <v>175</v>
      </c>
      <c r="AO10" s="58">
        <v>169.2</v>
      </c>
      <c r="AP10" s="58">
        <v>168.1</v>
      </c>
      <c r="AQ10" s="58">
        <v>153</v>
      </c>
      <c r="AR10" s="57">
        <v>117.09</v>
      </c>
      <c r="AS10" s="57">
        <v>327.60000000000002</v>
      </c>
      <c r="AT10" s="57">
        <v>331.84679999999997</v>
      </c>
      <c r="AU10" s="57">
        <v>409.34559999999999</v>
      </c>
      <c r="AV10" s="57">
        <v>384.27629999999999</v>
      </c>
      <c r="AW10" s="57">
        <v>276.38760000000002</v>
      </c>
      <c r="AX10" s="57">
        <v>309.98239999999998</v>
      </c>
      <c r="AY10" s="2">
        <v>260</v>
      </c>
      <c r="AZ10" s="2">
        <v>341</v>
      </c>
      <c r="BA10" s="2">
        <v>372</v>
      </c>
      <c r="BB10" s="2">
        <v>319</v>
      </c>
      <c r="BC10" s="2">
        <v>353</v>
      </c>
      <c r="BD10" s="2">
        <v>330</v>
      </c>
      <c r="BE10" s="2">
        <v>302</v>
      </c>
      <c r="BF10" s="56">
        <v>106.55</v>
      </c>
      <c r="BG10" s="56">
        <v>74.27</v>
      </c>
      <c r="BH10" s="56">
        <v>81.94</v>
      </c>
      <c r="BI10" s="56">
        <v>113.18</v>
      </c>
      <c r="BJ10" s="56">
        <v>115.18</v>
      </c>
      <c r="BK10" s="56">
        <v>120.75</v>
      </c>
      <c r="BL10" s="56">
        <v>101.66</v>
      </c>
      <c r="BM10" s="55">
        <v>177.84</v>
      </c>
      <c r="BN10" s="55">
        <v>168.11</v>
      </c>
      <c r="BO10" s="55">
        <v>150.68</v>
      </c>
      <c r="BP10" s="55">
        <v>172.28</v>
      </c>
      <c r="BQ10" s="55">
        <v>172</v>
      </c>
      <c r="BR10" s="55">
        <v>157.30000000000001</v>
      </c>
      <c r="BS10" s="55">
        <v>134.04</v>
      </c>
      <c r="BT10" s="58">
        <v>258.02</v>
      </c>
      <c r="BU10" s="58">
        <v>352.4</v>
      </c>
      <c r="BV10" s="58">
        <v>427.79</v>
      </c>
      <c r="BW10" s="58">
        <v>369.07</v>
      </c>
      <c r="BX10" s="58">
        <v>333.19</v>
      </c>
      <c r="BY10" s="58">
        <v>362.89</v>
      </c>
      <c r="BZ10" s="58">
        <v>379.22</v>
      </c>
    </row>
    <row r="11" spans="1:78">
      <c r="A11" s="3" t="s">
        <v>26</v>
      </c>
      <c r="B11" s="58">
        <v>16.18</v>
      </c>
      <c r="C11" s="58">
        <v>27.27</v>
      </c>
      <c r="D11" s="58">
        <v>15.02372207</v>
      </c>
      <c r="E11" s="58">
        <v>26.607209999999998</v>
      </c>
      <c r="F11" s="58">
        <v>26.544560000000001</v>
      </c>
      <c r="G11" s="58">
        <v>18.475670000000001</v>
      </c>
      <c r="H11" s="58">
        <v>11.54471</v>
      </c>
      <c r="I11" s="57">
        <v>12.08</v>
      </c>
      <c r="J11" s="57">
        <v>15.91</v>
      </c>
      <c r="K11" s="57">
        <v>13.82936812</v>
      </c>
      <c r="L11" s="57">
        <v>12.695119999999999</v>
      </c>
      <c r="M11" s="57">
        <v>11.52853</v>
      </c>
      <c r="N11" s="57">
        <v>19.606169999999999</v>
      </c>
      <c r="O11" s="57">
        <v>11.620889999999999</v>
      </c>
      <c r="P11" s="7">
        <v>11.03</v>
      </c>
      <c r="Q11" s="7">
        <v>7.02</v>
      </c>
      <c r="R11" s="7">
        <v>6.641</v>
      </c>
      <c r="S11" s="7">
        <v>1.974</v>
      </c>
      <c r="T11" s="7">
        <v>2.06</v>
      </c>
      <c r="U11" s="7">
        <v>1.887</v>
      </c>
      <c r="V11" s="7">
        <v>1.7</v>
      </c>
      <c r="W11" s="56">
        <v>3.1</v>
      </c>
      <c r="X11" s="56">
        <v>1.3</v>
      </c>
      <c r="Y11" s="56">
        <v>4</v>
      </c>
      <c r="Z11" s="56">
        <v>4.1399999999999997</v>
      </c>
      <c r="AA11" s="56">
        <v>6.7</v>
      </c>
      <c r="AB11" s="56">
        <v>2.4</v>
      </c>
      <c r="AC11" s="56">
        <v>2.8</v>
      </c>
      <c r="AD11" s="55">
        <v>2</v>
      </c>
      <c r="AE11" s="55">
        <v>1</v>
      </c>
      <c r="AF11" s="55">
        <v>2.4</v>
      </c>
      <c r="AG11" s="55">
        <v>1.8149999999999999</v>
      </c>
      <c r="AH11" s="55">
        <v>2.0150000000000001</v>
      </c>
      <c r="AI11" s="55">
        <v>1.5337000000000001</v>
      </c>
      <c r="AJ11" s="55">
        <v>0.64900000000000002</v>
      </c>
      <c r="AK11" s="58">
        <v>98</v>
      </c>
      <c r="AL11" s="58">
        <v>103</v>
      </c>
      <c r="AM11" s="58">
        <v>107</v>
      </c>
      <c r="AN11" s="58">
        <v>102</v>
      </c>
      <c r="AO11" s="58">
        <v>95.8</v>
      </c>
      <c r="AP11" s="58">
        <v>89.5</v>
      </c>
      <c r="AQ11" s="58">
        <v>82</v>
      </c>
      <c r="AR11" s="57">
        <v>73.760000000000005</v>
      </c>
      <c r="AS11" s="57">
        <v>112.84</v>
      </c>
      <c r="AT11" s="57">
        <v>115.4563</v>
      </c>
      <c r="AU11" s="57">
        <v>124.6728</v>
      </c>
      <c r="AV11" s="57">
        <v>114.72969999999999</v>
      </c>
      <c r="AW11" s="57">
        <v>101.6748</v>
      </c>
      <c r="AX11" s="57">
        <v>116.76779999999999</v>
      </c>
      <c r="AY11" s="2">
        <v>14</v>
      </c>
      <c r="AZ11" s="2">
        <v>18</v>
      </c>
      <c r="BA11" s="2">
        <v>20</v>
      </c>
      <c r="BB11" s="2">
        <v>17</v>
      </c>
      <c r="BC11" s="2">
        <v>19</v>
      </c>
      <c r="BD11" s="2">
        <v>17</v>
      </c>
      <c r="BE11" s="2">
        <v>16</v>
      </c>
      <c r="BF11" s="56">
        <v>2.7679999999999998</v>
      </c>
      <c r="BG11" s="56">
        <v>2.0261999999999998</v>
      </c>
      <c r="BH11" s="56">
        <v>2.081</v>
      </c>
      <c r="BI11" s="56">
        <v>2.5556000000000001</v>
      </c>
      <c r="BJ11" s="56">
        <v>2.6844999999999999</v>
      </c>
      <c r="BK11" s="56">
        <v>2.8681000000000001</v>
      </c>
      <c r="BL11" s="56">
        <v>2.9047999999999998</v>
      </c>
      <c r="BM11" s="55">
        <v>1.7524</v>
      </c>
      <c r="BN11" s="55">
        <v>1.9319999999999999</v>
      </c>
      <c r="BO11" s="55">
        <v>1.6785000000000001</v>
      </c>
      <c r="BP11" s="55">
        <v>1.7889999999999999</v>
      </c>
      <c r="BQ11" s="55">
        <v>2.0230000000000001</v>
      </c>
      <c r="BR11" s="55">
        <v>1.998</v>
      </c>
      <c r="BS11" s="55">
        <v>1.4610000000000001</v>
      </c>
      <c r="BT11" s="58">
        <v>2.5015999999999998</v>
      </c>
      <c r="BU11" s="58">
        <v>3.4119999999999999</v>
      </c>
      <c r="BV11" s="58">
        <v>4.16</v>
      </c>
      <c r="BW11" s="58">
        <v>3.6164000000000001</v>
      </c>
      <c r="BX11" s="58">
        <v>3.3969999999999998</v>
      </c>
      <c r="BY11" s="58">
        <v>3.6629999999999998</v>
      </c>
      <c r="BZ11" s="58">
        <v>3.84</v>
      </c>
    </row>
    <row r="12" spans="1:78">
      <c r="A12" s="3" t="s">
        <v>27</v>
      </c>
      <c r="B12" s="58">
        <v>56.5</v>
      </c>
      <c r="C12" s="58">
        <v>25.91</v>
      </c>
      <c r="D12" s="58">
        <v>14.621493656</v>
      </c>
      <c r="E12" s="58">
        <v>11.706592000000001</v>
      </c>
      <c r="F12" s="58">
        <v>15.04246</v>
      </c>
      <c r="G12" s="58">
        <v>11.11192</v>
      </c>
      <c r="H12" s="58">
        <v>12.207122999999999</v>
      </c>
      <c r="I12" s="57">
        <v>38.56</v>
      </c>
      <c r="J12" s="57">
        <v>60.49</v>
      </c>
      <c r="K12" s="57">
        <v>6.6962955940000004</v>
      </c>
      <c r="L12" s="57">
        <v>6.085432</v>
      </c>
      <c r="M12" s="57">
        <v>10.64315</v>
      </c>
      <c r="N12" s="57">
        <v>8.7004940000000008</v>
      </c>
      <c r="O12" s="57">
        <v>11.180515</v>
      </c>
      <c r="P12" s="7">
        <v>39.1</v>
      </c>
      <c r="Q12" s="7">
        <v>26.54</v>
      </c>
      <c r="R12" s="7">
        <v>29.661999999999999</v>
      </c>
      <c r="S12" s="7">
        <v>6.6479999999999997</v>
      </c>
      <c r="T12" s="7">
        <v>13.9</v>
      </c>
      <c r="U12" s="7">
        <v>11</v>
      </c>
      <c r="V12" s="7">
        <v>9.4</v>
      </c>
      <c r="W12" s="56"/>
      <c r="X12" s="56"/>
      <c r="Y12" s="56">
        <v>17.34</v>
      </c>
      <c r="Z12" s="56">
        <v>18.440000000000001</v>
      </c>
      <c r="AA12" s="56">
        <v>39.340000000000003</v>
      </c>
      <c r="AB12" s="56">
        <v>13.32</v>
      </c>
      <c r="AC12" s="56"/>
      <c r="AD12" s="55"/>
      <c r="AE12" s="55"/>
      <c r="AF12" s="55"/>
      <c r="AG12" s="55"/>
      <c r="AH12" s="55"/>
      <c r="AI12" s="55"/>
      <c r="AJ12" s="55"/>
      <c r="AK12" s="58"/>
      <c r="AL12" s="58"/>
      <c r="AM12" s="58"/>
      <c r="AN12" s="58"/>
      <c r="AO12" s="58"/>
      <c r="AP12" s="58"/>
      <c r="AQ12" s="58"/>
      <c r="AR12" s="57">
        <v>138.9</v>
      </c>
      <c r="AS12" s="57">
        <v>67.95</v>
      </c>
      <c r="AT12" s="57">
        <v>86.753460000000004</v>
      </c>
      <c r="AU12" s="57">
        <v>91.600949999999997</v>
      </c>
      <c r="AV12" s="57">
        <v>78.749120000000005</v>
      </c>
      <c r="AW12" s="57">
        <v>59.644829999999999</v>
      </c>
      <c r="AX12" s="57">
        <v>68.387619999999998</v>
      </c>
      <c r="AY12" s="2"/>
      <c r="AZ12" s="2"/>
      <c r="BA12" s="2"/>
      <c r="BB12" s="2"/>
      <c r="BC12" s="2"/>
      <c r="BD12" s="2"/>
      <c r="BE12" s="2"/>
      <c r="BF12" s="56">
        <v>1.9219999999999999</v>
      </c>
      <c r="BG12" s="56">
        <v>1.359</v>
      </c>
      <c r="BH12" s="56">
        <v>1.431</v>
      </c>
      <c r="BI12" s="56">
        <v>2.423</v>
      </c>
      <c r="BJ12" s="56">
        <v>3.8359999999999999</v>
      </c>
      <c r="BK12" s="56">
        <v>1.6</v>
      </c>
      <c r="BL12" s="56">
        <v>1.381</v>
      </c>
      <c r="BM12" s="55">
        <v>63.404000000000003</v>
      </c>
      <c r="BN12" s="55">
        <v>72.37</v>
      </c>
      <c r="BO12" s="55">
        <v>70.561000000000007</v>
      </c>
      <c r="BP12" s="55">
        <v>76.23</v>
      </c>
      <c r="BQ12" s="55">
        <v>76.930000000000007</v>
      </c>
      <c r="BR12" s="55">
        <v>49.37</v>
      </c>
      <c r="BS12" s="55">
        <v>40.28</v>
      </c>
      <c r="BT12" s="58">
        <v>99.488</v>
      </c>
      <c r="BU12" s="58">
        <v>147.858</v>
      </c>
      <c r="BV12" s="58">
        <v>173.21</v>
      </c>
      <c r="BW12" s="58">
        <v>172.58</v>
      </c>
      <c r="BX12" s="58">
        <v>155.13</v>
      </c>
      <c r="BY12" s="58">
        <v>159.81</v>
      </c>
      <c r="BZ12" s="58">
        <v>163.06</v>
      </c>
    </row>
    <row r="13" spans="1:78">
      <c r="A13" s="3" t="s">
        <v>28</v>
      </c>
      <c r="B13" s="58">
        <v>198.55</v>
      </c>
      <c r="C13" s="58">
        <v>148.37</v>
      </c>
      <c r="D13" s="58">
        <v>101.04331745</v>
      </c>
      <c r="E13" s="58">
        <v>68.677599999999998</v>
      </c>
      <c r="F13" s="58">
        <v>83.143590000000003</v>
      </c>
      <c r="G13" s="58">
        <v>53.130989999999997</v>
      </c>
      <c r="H13" s="58">
        <v>45.048690000000001</v>
      </c>
      <c r="I13" s="57">
        <v>99.57</v>
      </c>
      <c r="J13" s="57">
        <v>41.8</v>
      </c>
      <c r="K13" s="57">
        <v>1617.002843</v>
      </c>
      <c r="L13" s="57">
        <v>141.013462</v>
      </c>
      <c r="M13" s="57">
        <v>64.161630000000002</v>
      </c>
      <c r="N13" s="57">
        <v>66.259879999999995</v>
      </c>
      <c r="O13" s="57">
        <v>69.895589999999999</v>
      </c>
      <c r="P13" s="7">
        <v>83.06</v>
      </c>
      <c r="Q13" s="7">
        <v>33.75</v>
      </c>
      <c r="R13" s="7">
        <v>24.414000000000001</v>
      </c>
      <c r="S13" s="7">
        <v>51.14</v>
      </c>
      <c r="T13" s="7">
        <v>85</v>
      </c>
      <c r="U13" s="7">
        <v>88.5</v>
      </c>
      <c r="V13" s="7">
        <v>75.3</v>
      </c>
      <c r="W13" s="56">
        <v>9.1</v>
      </c>
      <c r="X13" s="56">
        <v>2.5</v>
      </c>
      <c r="Y13" s="56">
        <v>18.100000000000001</v>
      </c>
      <c r="Z13" s="56">
        <v>19.59</v>
      </c>
      <c r="AA13" s="56">
        <v>76.099999999999994</v>
      </c>
      <c r="AB13" s="56">
        <v>12.1</v>
      </c>
      <c r="AC13" s="56">
        <v>16.57</v>
      </c>
      <c r="AD13" s="55">
        <v>16</v>
      </c>
      <c r="AE13" s="55">
        <v>3</v>
      </c>
      <c r="AF13" s="55">
        <v>18.600000000000001</v>
      </c>
      <c r="AG13" s="55">
        <v>12.8</v>
      </c>
      <c r="AH13" s="55">
        <v>32</v>
      </c>
      <c r="AI13" s="55">
        <v>9.69</v>
      </c>
      <c r="AJ13" s="55">
        <v>16.2</v>
      </c>
      <c r="AK13" s="58">
        <v>134</v>
      </c>
      <c r="AL13" s="58">
        <v>139</v>
      </c>
      <c r="AM13" s="58">
        <v>156.71</v>
      </c>
      <c r="AN13" s="58">
        <v>136.5</v>
      </c>
      <c r="AO13" s="58">
        <v>134.6</v>
      </c>
      <c r="AP13" s="58">
        <v>133.5</v>
      </c>
      <c r="AQ13" s="58">
        <v>126.1</v>
      </c>
      <c r="AR13" s="57">
        <v>1.41</v>
      </c>
      <c r="AS13" s="57">
        <v>174.18</v>
      </c>
      <c r="AT13" s="57">
        <v>169.75576000000001</v>
      </c>
      <c r="AU13" s="57">
        <v>214.32741999999999</v>
      </c>
      <c r="AV13" s="57">
        <v>170.21879000000001</v>
      </c>
      <c r="AW13" s="57">
        <v>146.81035</v>
      </c>
      <c r="AX13" s="57">
        <v>167.21262999999999</v>
      </c>
      <c r="AY13" s="2">
        <v>217</v>
      </c>
      <c r="AZ13" s="2">
        <v>162</v>
      </c>
      <c r="BA13" s="2">
        <v>230</v>
      </c>
      <c r="BB13" s="2">
        <v>378</v>
      </c>
      <c r="BC13" s="2">
        <v>187</v>
      </c>
      <c r="BD13" s="2">
        <v>228</v>
      </c>
      <c r="BE13" s="2">
        <v>221</v>
      </c>
      <c r="BF13" s="56">
        <v>40.35</v>
      </c>
      <c r="BG13" s="56">
        <v>20.66</v>
      </c>
      <c r="BH13" s="56">
        <v>22.32</v>
      </c>
      <c r="BI13" s="56">
        <v>32.770000000000003</v>
      </c>
      <c r="BJ13" s="56">
        <v>40.25</v>
      </c>
      <c r="BK13" s="56">
        <v>37.76</v>
      </c>
      <c r="BL13" s="56">
        <v>46.31</v>
      </c>
      <c r="BM13" s="55">
        <v>162.27000000000001</v>
      </c>
      <c r="BN13" s="55">
        <v>161.9</v>
      </c>
      <c r="BO13" s="55">
        <v>136.85</v>
      </c>
      <c r="BP13" s="55">
        <v>126.71</v>
      </c>
      <c r="BQ13" s="55">
        <v>133.1</v>
      </c>
      <c r="BR13" s="55">
        <v>110.8</v>
      </c>
      <c r="BS13" s="55">
        <v>81.96</v>
      </c>
      <c r="BT13" s="58">
        <v>323.23</v>
      </c>
      <c r="BU13" s="58">
        <v>410.79</v>
      </c>
      <c r="BV13" s="58">
        <v>532.54</v>
      </c>
      <c r="BW13" s="58">
        <v>548.28</v>
      </c>
      <c r="BX13" s="58">
        <v>469.42</v>
      </c>
      <c r="BY13" s="58">
        <v>459.74</v>
      </c>
      <c r="BZ13" s="58">
        <v>530.4</v>
      </c>
    </row>
    <row r="14" spans="1:78">
      <c r="A14" s="3" t="s">
        <v>29</v>
      </c>
      <c r="B14" s="52">
        <v>24.04</v>
      </c>
      <c r="C14" s="52">
        <v>25.99</v>
      </c>
      <c r="D14" s="52">
        <v>23.002717000000001</v>
      </c>
      <c r="E14" s="52">
        <v>22.724209999999999</v>
      </c>
      <c r="F14" s="58">
        <v>27</v>
      </c>
      <c r="G14" s="58">
        <v>26.903517999999998</v>
      </c>
      <c r="H14" s="58">
        <v>26.876877</v>
      </c>
      <c r="I14" s="57">
        <v>11.72</v>
      </c>
      <c r="J14" s="57">
        <v>13.16</v>
      </c>
      <c r="K14" s="57">
        <v>14.697997000000001</v>
      </c>
      <c r="L14" s="57">
        <v>13.919013</v>
      </c>
      <c r="M14" s="57">
        <v>16</v>
      </c>
      <c r="N14" s="57">
        <v>19.008209999999998</v>
      </c>
      <c r="O14" s="57">
        <v>16.100742</v>
      </c>
      <c r="P14" s="7">
        <v>17.41</v>
      </c>
      <c r="Q14" s="7">
        <v>18.79</v>
      </c>
      <c r="R14" s="7">
        <v>19.11</v>
      </c>
      <c r="S14" s="7">
        <v>21.24</v>
      </c>
      <c r="T14" s="7">
        <v>23</v>
      </c>
      <c r="U14" s="7">
        <v>19.899999999999999</v>
      </c>
      <c r="V14" s="7">
        <v>18.7</v>
      </c>
      <c r="W14" s="56"/>
      <c r="X14" s="56"/>
      <c r="Y14" s="56"/>
      <c r="Z14" s="56"/>
      <c r="AA14" s="56"/>
      <c r="AB14" s="56"/>
      <c r="AC14" s="56"/>
      <c r="AD14" s="55"/>
      <c r="AE14" s="55"/>
      <c r="AF14" s="53">
        <v>11.6</v>
      </c>
      <c r="AG14" s="53">
        <v>11.4</v>
      </c>
      <c r="AH14" s="55"/>
      <c r="AI14" s="55">
        <v>7.09</v>
      </c>
      <c r="AJ14" s="55">
        <v>9.26</v>
      </c>
      <c r="AK14" s="52">
        <v>0.9</v>
      </c>
      <c r="AL14" s="52">
        <v>0.94</v>
      </c>
      <c r="AM14" s="52">
        <v>0.98</v>
      </c>
      <c r="AN14" s="58"/>
      <c r="AO14" s="58">
        <v>1</v>
      </c>
      <c r="AP14" s="58">
        <v>0.82</v>
      </c>
      <c r="AQ14" s="58">
        <v>0.75</v>
      </c>
      <c r="AR14" s="57"/>
      <c r="AS14" s="54">
        <v>1.47</v>
      </c>
      <c r="AT14" s="54">
        <v>1.5229558999999999</v>
      </c>
      <c r="AU14" s="54">
        <v>1.6360938</v>
      </c>
      <c r="AV14" s="57">
        <v>2</v>
      </c>
      <c r="AW14" s="57">
        <v>1.5988635</v>
      </c>
      <c r="AX14" s="57">
        <v>1.6776123000000001</v>
      </c>
      <c r="AY14" s="2"/>
      <c r="AZ14" s="2"/>
      <c r="BA14" s="2"/>
      <c r="BB14" s="2"/>
      <c r="BC14" s="2"/>
      <c r="BD14" s="2"/>
      <c r="BE14" s="2"/>
      <c r="BF14" s="56">
        <v>10.68</v>
      </c>
      <c r="BG14" s="56">
        <v>10.84</v>
      </c>
      <c r="BH14" s="56">
        <v>10.62</v>
      </c>
      <c r="BI14" s="56">
        <v>12.53</v>
      </c>
      <c r="BJ14" s="56">
        <v>12</v>
      </c>
      <c r="BK14" s="56">
        <v>11.16</v>
      </c>
      <c r="BL14" s="56">
        <v>9.74</v>
      </c>
      <c r="BM14" s="55"/>
      <c r="BN14" s="55"/>
      <c r="BO14" s="55"/>
      <c r="BP14" s="55"/>
      <c r="BQ14" s="55"/>
      <c r="BR14" s="55"/>
      <c r="BS14" s="55"/>
      <c r="BT14" s="58"/>
      <c r="BU14" s="58"/>
      <c r="BV14" s="58"/>
      <c r="BW14" s="58"/>
      <c r="BX14" s="58"/>
      <c r="BY14" s="58"/>
      <c r="BZ14" s="58"/>
    </row>
    <row r="15" spans="1:78">
      <c r="A15" s="3" t="s">
        <v>30</v>
      </c>
      <c r="B15" s="58"/>
      <c r="C15" s="58"/>
      <c r="D15" s="58"/>
      <c r="E15" s="58"/>
      <c r="F15" s="58"/>
      <c r="G15" s="58">
        <v>334.18722200000002</v>
      </c>
      <c r="H15" s="58">
        <v>307.844583</v>
      </c>
      <c r="I15" s="57"/>
      <c r="J15" s="57"/>
      <c r="K15" s="57"/>
      <c r="L15" s="57"/>
      <c r="M15" s="57"/>
      <c r="N15" s="57"/>
      <c r="O15" s="57"/>
      <c r="P15" s="7"/>
      <c r="Q15" s="7"/>
      <c r="R15" s="7"/>
      <c r="S15" s="7"/>
      <c r="T15" s="7"/>
      <c r="U15" s="7"/>
      <c r="V15" s="7"/>
      <c r="W15" s="56"/>
      <c r="X15" s="56"/>
      <c r="Y15" s="56"/>
      <c r="Z15" s="56"/>
      <c r="AA15" s="56"/>
      <c r="AB15" s="56"/>
      <c r="AC15" s="56"/>
      <c r="AD15" s="55"/>
      <c r="AE15" s="55"/>
      <c r="AF15" s="55"/>
      <c r="AG15" s="55"/>
      <c r="AH15" s="55"/>
      <c r="AI15" s="55"/>
      <c r="AJ15" s="55"/>
      <c r="AK15" s="58"/>
      <c r="AL15" s="58"/>
      <c r="AM15" s="58"/>
      <c r="AN15" s="58"/>
      <c r="AO15" s="58"/>
      <c r="AP15" s="58"/>
      <c r="AQ15" s="58"/>
      <c r="AR15" s="57"/>
      <c r="AS15" s="57"/>
      <c r="AT15" s="57"/>
      <c r="AU15" s="57"/>
      <c r="AV15" s="57"/>
      <c r="AW15" s="57"/>
      <c r="AX15" s="57"/>
      <c r="AY15" s="2"/>
      <c r="AZ15" s="2"/>
      <c r="BA15" s="2"/>
      <c r="BB15" s="2"/>
      <c r="BC15" s="2"/>
      <c r="BD15" s="2"/>
      <c r="BE15" s="2"/>
      <c r="BF15" s="56"/>
      <c r="BG15" s="56"/>
      <c r="BH15" s="56"/>
      <c r="BI15" s="56"/>
      <c r="BJ15" s="56"/>
      <c r="BK15" s="56"/>
      <c r="BL15" s="56"/>
      <c r="BM15" s="55"/>
      <c r="BN15" s="55"/>
      <c r="BO15" s="55"/>
      <c r="BP15" s="55"/>
      <c r="BQ15" s="55"/>
      <c r="BR15" s="55"/>
      <c r="BS15" s="55"/>
      <c r="BT15" s="58"/>
      <c r="BU15" s="58"/>
      <c r="BV15" s="58"/>
      <c r="BW15" s="58"/>
      <c r="BX15" s="58"/>
      <c r="BY15" s="58"/>
      <c r="BZ15" s="58"/>
    </row>
    <row r="16" spans="1:78">
      <c r="A16" s="3" t="s">
        <v>31</v>
      </c>
      <c r="B16" s="58">
        <v>496157.62</v>
      </c>
      <c r="C16" s="58">
        <v>852946.92</v>
      </c>
      <c r="D16" s="58">
        <v>580224.63729999994</v>
      </c>
      <c r="E16" s="58">
        <v>570755.5</v>
      </c>
      <c r="F16" s="58">
        <v>537600.35190000001</v>
      </c>
      <c r="G16" s="58">
        <v>368971.43780999997</v>
      </c>
      <c r="H16" s="58">
        <v>452012.21896999999</v>
      </c>
      <c r="I16" s="57">
        <v>369701.27</v>
      </c>
      <c r="J16" s="57">
        <v>261502.16</v>
      </c>
      <c r="K16" s="57">
        <v>399675.65049999999</v>
      </c>
      <c r="L16" s="57">
        <v>202462.18668000001</v>
      </c>
      <c r="M16" s="57">
        <v>453261.4</v>
      </c>
      <c r="N16" s="57">
        <v>342587.5</v>
      </c>
      <c r="O16" s="57">
        <v>303825.02260000003</v>
      </c>
      <c r="P16" s="7">
        <v>474030.99</v>
      </c>
      <c r="Q16" s="7">
        <v>573079.31000000006</v>
      </c>
      <c r="R16" s="7">
        <v>733603.82</v>
      </c>
      <c r="S16" s="7">
        <v>666669.56999999995</v>
      </c>
      <c r="T16" s="7">
        <v>570130</v>
      </c>
      <c r="U16" s="7">
        <v>480130</v>
      </c>
      <c r="V16" s="7">
        <v>390083</v>
      </c>
      <c r="W16" s="56">
        <v>24000</v>
      </c>
      <c r="X16" s="56">
        <v>23000</v>
      </c>
      <c r="Y16" s="56">
        <v>110012.65</v>
      </c>
      <c r="Z16" s="56">
        <v>48332</v>
      </c>
      <c r="AA16" s="56">
        <v>33013</v>
      </c>
      <c r="AB16" s="56">
        <v>47012</v>
      </c>
      <c r="AC16" s="56">
        <v>73012</v>
      </c>
      <c r="AD16" s="55">
        <v>210000</v>
      </c>
      <c r="AE16" s="55">
        <v>71000</v>
      </c>
      <c r="AF16" s="55">
        <v>270000</v>
      </c>
      <c r="AG16" s="55">
        <v>220000</v>
      </c>
      <c r="AH16" s="55">
        <v>320000</v>
      </c>
      <c r="AI16" s="55">
        <v>248017.9</v>
      </c>
      <c r="AJ16" s="55">
        <v>136029</v>
      </c>
      <c r="AK16" s="58">
        <v>30207</v>
      </c>
      <c r="AL16" s="58">
        <v>44871</v>
      </c>
      <c r="AM16" s="58">
        <v>9278.2000000000007</v>
      </c>
      <c r="AN16" s="58">
        <v>29942.5</v>
      </c>
      <c r="AO16" s="58">
        <v>25916</v>
      </c>
      <c r="AP16" s="58">
        <v>20932.7</v>
      </c>
      <c r="AQ16" s="58">
        <v>8125.2</v>
      </c>
      <c r="AR16" s="57">
        <v>9729.17</v>
      </c>
      <c r="AS16" s="57">
        <v>9302.86</v>
      </c>
      <c r="AT16" s="57">
        <v>994.36890000000005</v>
      </c>
      <c r="AU16" s="57">
        <v>26948.170900000001</v>
      </c>
      <c r="AV16" s="57">
        <v>20076.739000000001</v>
      </c>
      <c r="AW16" s="57">
        <v>13304.3982</v>
      </c>
      <c r="AX16" s="57">
        <v>15607.2891</v>
      </c>
      <c r="AY16" s="2">
        <v>4138</v>
      </c>
      <c r="AZ16" s="2">
        <v>4895</v>
      </c>
      <c r="BA16" s="2">
        <v>4639</v>
      </c>
      <c r="BB16" s="2">
        <v>4847</v>
      </c>
      <c r="BC16" s="2">
        <v>4529</v>
      </c>
      <c r="BD16" s="2">
        <v>4998</v>
      </c>
      <c r="BE16" s="2">
        <v>4628</v>
      </c>
      <c r="BF16" s="56">
        <v>232014.3</v>
      </c>
      <c r="BG16" s="56">
        <v>225011.1</v>
      </c>
      <c r="BH16" s="56">
        <v>214016.6</v>
      </c>
      <c r="BI16" s="56">
        <v>295016.5</v>
      </c>
      <c r="BJ16" s="56">
        <v>275014.3</v>
      </c>
      <c r="BK16" s="56">
        <v>253014.6</v>
      </c>
      <c r="BL16" s="56">
        <v>216009.57</v>
      </c>
      <c r="BM16" s="55">
        <v>395007.29</v>
      </c>
      <c r="BN16" s="55">
        <v>520016.5</v>
      </c>
      <c r="BO16" s="55">
        <v>483006.97</v>
      </c>
      <c r="BP16" s="55">
        <v>468007.36</v>
      </c>
      <c r="BQ16" s="55">
        <v>454007.39</v>
      </c>
      <c r="BR16" s="55">
        <v>457009.76</v>
      </c>
      <c r="BS16" s="55">
        <v>446008.64</v>
      </c>
      <c r="BT16" s="58">
        <v>380012.4</v>
      </c>
      <c r="BU16" s="58">
        <v>420009.2</v>
      </c>
      <c r="BV16" s="58">
        <v>491008.29</v>
      </c>
      <c r="BW16" s="58">
        <v>579008.63</v>
      </c>
      <c r="BX16" s="58">
        <v>549011.4</v>
      </c>
      <c r="BY16" s="58">
        <v>595011.6</v>
      </c>
      <c r="BZ16" s="58">
        <v>608011.4</v>
      </c>
    </row>
    <row r="17" spans="1:78">
      <c r="A17" s="3" t="s">
        <v>32</v>
      </c>
      <c r="B17" s="58">
        <v>1789484.99</v>
      </c>
      <c r="C17" s="58">
        <v>1083425.22</v>
      </c>
      <c r="D17" s="58">
        <v>668421.21169999999</v>
      </c>
      <c r="E17" s="58">
        <v>967610.6</v>
      </c>
      <c r="F17" s="58">
        <v>697435.5</v>
      </c>
      <c r="G17" s="58">
        <v>545442</v>
      </c>
      <c r="H17" s="58">
        <v>777484.9</v>
      </c>
      <c r="I17" s="57">
        <v>77137.41</v>
      </c>
      <c r="J17" s="57">
        <v>310701.99</v>
      </c>
      <c r="K17" s="57">
        <v>623977.16020000004</v>
      </c>
      <c r="L17" s="57">
        <v>330615</v>
      </c>
      <c r="M17" s="57">
        <v>878637.8</v>
      </c>
      <c r="N17" s="57">
        <v>464138.9</v>
      </c>
      <c r="O17" s="57">
        <v>450033.2</v>
      </c>
      <c r="P17" s="7">
        <v>1056668.19</v>
      </c>
      <c r="Q17" s="7">
        <v>983092.99</v>
      </c>
      <c r="R17" s="7">
        <v>598840.9</v>
      </c>
      <c r="S17" s="7">
        <v>697703</v>
      </c>
      <c r="T17" s="7">
        <v>740000</v>
      </c>
      <c r="U17" s="7">
        <v>610000</v>
      </c>
      <c r="V17" s="7">
        <v>200000</v>
      </c>
      <c r="W17" s="56">
        <v>270000</v>
      </c>
      <c r="X17" s="56">
        <v>300000</v>
      </c>
      <c r="Y17" s="56">
        <v>320000</v>
      </c>
      <c r="Z17" s="56">
        <v>325244</v>
      </c>
      <c r="AA17" s="56">
        <v>640000</v>
      </c>
      <c r="AB17" s="56">
        <v>300000</v>
      </c>
      <c r="AC17" s="56">
        <v>280000</v>
      </c>
      <c r="AD17" s="55">
        <v>2000000</v>
      </c>
      <c r="AE17" s="55">
        <v>1300000</v>
      </c>
      <c r="AF17" s="55">
        <v>1900000</v>
      </c>
      <c r="AG17" s="55">
        <v>1800000</v>
      </c>
      <c r="AH17" s="55">
        <v>2200000</v>
      </c>
      <c r="AI17" s="55">
        <v>440000</v>
      </c>
      <c r="AJ17" s="55">
        <v>455000</v>
      </c>
      <c r="AK17" s="58">
        <v>2903662</v>
      </c>
      <c r="AL17" s="58">
        <v>3484232</v>
      </c>
      <c r="AM17" s="58">
        <v>4023042</v>
      </c>
      <c r="AN17" s="58">
        <v>4057342</v>
      </c>
      <c r="AO17" s="58">
        <v>4265549</v>
      </c>
      <c r="AP17" s="58">
        <v>2378771</v>
      </c>
      <c r="AQ17" s="58">
        <v>2661844</v>
      </c>
      <c r="AR17" s="57">
        <v>8829750.4199999999</v>
      </c>
      <c r="AS17" s="57">
        <v>8509412.3200000003</v>
      </c>
      <c r="AT17" s="57">
        <v>8706383</v>
      </c>
      <c r="AU17" s="57">
        <v>9196745</v>
      </c>
      <c r="AV17" s="57">
        <v>8453330</v>
      </c>
      <c r="AW17" s="57">
        <v>7670576</v>
      </c>
      <c r="AX17" s="57">
        <v>8807103</v>
      </c>
      <c r="AY17" s="2">
        <v>3965961</v>
      </c>
      <c r="AZ17" s="2">
        <v>4691383</v>
      </c>
      <c r="BA17" s="2">
        <v>4445272</v>
      </c>
      <c r="BB17" s="2">
        <v>4645095</v>
      </c>
      <c r="BC17" s="2">
        <v>4340677</v>
      </c>
      <c r="BD17" s="2">
        <v>4789696</v>
      </c>
      <c r="BE17" s="2">
        <v>4435459</v>
      </c>
      <c r="BF17" s="56">
        <v>637000</v>
      </c>
      <c r="BG17" s="56">
        <v>617000</v>
      </c>
      <c r="BH17" s="56">
        <v>588000</v>
      </c>
      <c r="BI17" s="56">
        <v>811000</v>
      </c>
      <c r="BJ17" s="56">
        <v>755000</v>
      </c>
      <c r="BK17" s="56">
        <v>695000</v>
      </c>
      <c r="BL17" s="56">
        <v>592000</v>
      </c>
      <c r="BM17" s="55">
        <v>1420000</v>
      </c>
      <c r="BN17" s="55">
        <v>1460000</v>
      </c>
      <c r="BO17" s="55">
        <v>1890000</v>
      </c>
      <c r="BP17" s="55">
        <v>1820000</v>
      </c>
      <c r="BQ17" s="55">
        <v>1760000</v>
      </c>
      <c r="BR17" s="55">
        <v>2000000</v>
      </c>
      <c r="BS17" s="55">
        <v>1940000</v>
      </c>
      <c r="BT17" s="58">
        <v>380000</v>
      </c>
      <c r="BU17" s="58">
        <v>416000</v>
      </c>
      <c r="BV17" s="58">
        <v>396000</v>
      </c>
      <c r="BW17" s="58">
        <v>398000</v>
      </c>
      <c r="BX17" s="58">
        <v>375000</v>
      </c>
      <c r="BY17" s="58">
        <v>566000</v>
      </c>
      <c r="BZ17" s="58">
        <v>580000</v>
      </c>
    </row>
    <row r="18" spans="1:78">
      <c r="A18" s="3" t="s">
        <v>33</v>
      </c>
      <c r="B18" s="58">
        <v>166.01</v>
      </c>
      <c r="C18" s="58">
        <v>134.1</v>
      </c>
      <c r="D18" s="58">
        <v>46.596970110000001</v>
      </c>
      <c r="E18" s="58">
        <v>62.651110000000003</v>
      </c>
      <c r="F18" s="58">
        <v>48.15352</v>
      </c>
      <c r="G18" s="58">
        <v>43.957560000000001</v>
      </c>
      <c r="H18" s="58">
        <v>48.841610000000003</v>
      </c>
      <c r="I18" s="57">
        <v>73.75</v>
      </c>
      <c r="J18" s="57">
        <v>58.24</v>
      </c>
      <c r="K18" s="57">
        <v>157.25115769999999</v>
      </c>
      <c r="L18" s="57">
        <v>42.182296999999998</v>
      </c>
      <c r="M18" s="57">
        <v>39.79701</v>
      </c>
      <c r="N18" s="57">
        <v>57.88409</v>
      </c>
      <c r="O18" s="57">
        <v>59.339410000000001</v>
      </c>
      <c r="P18" s="7">
        <v>166.8</v>
      </c>
      <c r="Q18" s="7">
        <v>89.25</v>
      </c>
      <c r="R18" s="7">
        <v>150.447</v>
      </c>
      <c r="S18" s="7">
        <v>67.602999999999994</v>
      </c>
      <c r="T18" s="7">
        <v>48.6</v>
      </c>
      <c r="U18" s="7">
        <v>71.8</v>
      </c>
      <c r="V18" s="7">
        <v>75.099999999999994</v>
      </c>
      <c r="W18" s="56">
        <v>96</v>
      </c>
      <c r="X18" s="56">
        <v>53</v>
      </c>
      <c r="Y18" s="56">
        <v>24.93</v>
      </c>
      <c r="Z18" s="56">
        <v>47.84</v>
      </c>
      <c r="AA18" s="56">
        <v>37.94</v>
      </c>
      <c r="AB18" s="56">
        <v>21.89</v>
      </c>
      <c r="AC18" s="56">
        <v>25.1</v>
      </c>
      <c r="AD18" s="55">
        <v>44</v>
      </c>
      <c r="AE18" s="55">
        <v>7</v>
      </c>
      <c r="AF18" s="55">
        <v>26.1</v>
      </c>
      <c r="AG18" s="55">
        <v>34.299999999999997</v>
      </c>
      <c r="AH18" s="55">
        <v>15.5</v>
      </c>
      <c r="AI18" s="55">
        <v>12.46</v>
      </c>
      <c r="AJ18" s="55">
        <v>34.03</v>
      </c>
      <c r="AK18" s="58">
        <v>140.19999999999999</v>
      </c>
      <c r="AL18" s="58">
        <v>146</v>
      </c>
      <c r="AM18" s="58">
        <v>152.85</v>
      </c>
      <c r="AN18" s="58">
        <v>145.80000000000001</v>
      </c>
      <c r="AO18" s="58">
        <v>139.9</v>
      </c>
      <c r="AP18" s="58">
        <v>133.4</v>
      </c>
      <c r="AQ18" s="58">
        <v>121.3</v>
      </c>
      <c r="AR18" s="57">
        <v>244.87</v>
      </c>
      <c r="AS18" s="57">
        <v>222.22</v>
      </c>
      <c r="AT18" s="57">
        <v>102.61602999999999</v>
      </c>
      <c r="AU18" s="57">
        <v>130.70541</v>
      </c>
      <c r="AV18" s="57">
        <v>132.18347</v>
      </c>
      <c r="AW18" s="57">
        <v>99.419399999999996</v>
      </c>
      <c r="AX18" s="57">
        <v>110.67784</v>
      </c>
      <c r="AY18" s="2">
        <v>108</v>
      </c>
      <c r="AZ18" s="2">
        <v>83</v>
      </c>
      <c r="BA18" s="2">
        <v>114</v>
      </c>
      <c r="BB18" s="2">
        <v>73</v>
      </c>
      <c r="BC18" s="2">
        <v>65</v>
      </c>
      <c r="BD18" s="2">
        <v>59</v>
      </c>
      <c r="BE18" s="2">
        <v>63</v>
      </c>
      <c r="BF18" s="56">
        <v>28.45</v>
      </c>
      <c r="BG18" s="56">
        <v>32.08</v>
      </c>
      <c r="BH18" s="56">
        <v>29.62</v>
      </c>
      <c r="BI18" s="56">
        <v>32.76</v>
      </c>
      <c r="BJ18" s="56">
        <v>28.42</v>
      </c>
      <c r="BK18" s="56">
        <v>33.450000000000003</v>
      </c>
      <c r="BL18" s="56">
        <v>60.97</v>
      </c>
      <c r="BM18" s="55">
        <v>110.437</v>
      </c>
      <c r="BN18" s="55">
        <v>122.64</v>
      </c>
      <c r="BO18" s="55">
        <v>109.88</v>
      </c>
      <c r="BP18" s="55">
        <v>103.11</v>
      </c>
      <c r="BQ18" s="55">
        <v>102.28</v>
      </c>
      <c r="BR18" s="55">
        <v>81.86</v>
      </c>
      <c r="BS18" s="55">
        <v>68.040000000000006</v>
      </c>
      <c r="BT18" s="58">
        <v>303.74</v>
      </c>
      <c r="BU18" s="58">
        <v>432.33</v>
      </c>
      <c r="BV18" s="58">
        <v>508.95</v>
      </c>
      <c r="BW18" s="58">
        <v>534.61</v>
      </c>
      <c r="BX18" s="58">
        <v>471.9</v>
      </c>
      <c r="BY18" s="58">
        <v>443.26</v>
      </c>
      <c r="BZ18" s="58">
        <v>547.87</v>
      </c>
    </row>
    <row r="19" spans="1:78">
      <c r="A19" s="3" t="s">
        <v>34</v>
      </c>
      <c r="B19" s="58">
        <v>1607</v>
      </c>
      <c r="C19" s="58">
        <v>2117.4299999999998</v>
      </c>
      <c r="D19" s="58">
        <v>735.13958590000004</v>
      </c>
      <c r="E19" s="58">
        <v>759.74221</v>
      </c>
      <c r="F19" s="58">
        <v>750.11670000000004</v>
      </c>
      <c r="G19" s="58">
        <v>462.03179999999998</v>
      </c>
      <c r="H19" s="58">
        <v>487.72070000000002</v>
      </c>
      <c r="I19" s="57">
        <v>714.01</v>
      </c>
      <c r="J19" s="57">
        <v>1042.1600000000001</v>
      </c>
      <c r="K19" s="57">
        <v>344.59517039999997</v>
      </c>
      <c r="L19" s="57">
        <v>377.1431</v>
      </c>
      <c r="M19" s="57">
        <v>635.42780000000005</v>
      </c>
      <c r="N19" s="57">
        <v>445.93680000000001</v>
      </c>
      <c r="O19" s="57">
        <v>1029.5474999999999</v>
      </c>
      <c r="P19" s="7">
        <v>865.95</v>
      </c>
      <c r="Q19" s="7">
        <v>537.5</v>
      </c>
      <c r="R19" s="7">
        <v>604.67499999999995</v>
      </c>
      <c r="S19" s="7">
        <v>107.899</v>
      </c>
      <c r="T19" s="7">
        <v>250</v>
      </c>
      <c r="U19" s="7">
        <v>164</v>
      </c>
      <c r="V19" s="7">
        <v>452</v>
      </c>
      <c r="W19" s="56">
        <v>190</v>
      </c>
      <c r="X19" s="56">
        <v>93</v>
      </c>
      <c r="Y19" s="56">
        <v>310.12</v>
      </c>
      <c r="Z19" s="56">
        <v>319.52</v>
      </c>
      <c r="AA19" s="56">
        <v>670</v>
      </c>
      <c r="AB19" s="56">
        <v>249.7</v>
      </c>
      <c r="AC19" s="56">
        <v>399.8</v>
      </c>
      <c r="AD19" s="55">
        <v>95</v>
      </c>
      <c r="AE19" s="55">
        <v>29</v>
      </c>
      <c r="AF19" s="55">
        <v>102</v>
      </c>
      <c r="AG19" s="55">
        <v>78</v>
      </c>
      <c r="AH19" s="55">
        <v>105</v>
      </c>
      <c r="AI19" s="55">
        <v>11.27</v>
      </c>
      <c r="AJ19" s="55">
        <v>80</v>
      </c>
      <c r="AK19" s="58">
        <v>3945</v>
      </c>
      <c r="AL19" s="58">
        <v>4040</v>
      </c>
      <c r="AM19" s="58">
        <v>4107.8</v>
      </c>
      <c r="AN19" s="58">
        <v>3943.5</v>
      </c>
      <c r="AO19" s="58">
        <v>3746</v>
      </c>
      <c r="AP19" s="58">
        <v>3620</v>
      </c>
      <c r="AQ19" s="58">
        <v>3317.5</v>
      </c>
      <c r="AR19" s="57">
        <v>6565.57</v>
      </c>
      <c r="AS19" s="57">
        <v>2385.25</v>
      </c>
      <c r="AT19" s="57">
        <v>2759.3706999999999</v>
      </c>
      <c r="AU19" s="57">
        <v>3535.4349999999999</v>
      </c>
      <c r="AV19" s="57">
        <v>3384.1487999999999</v>
      </c>
      <c r="AW19" s="57">
        <v>2559.3207000000002</v>
      </c>
      <c r="AX19" s="57">
        <v>2822.0689000000002</v>
      </c>
      <c r="AY19" s="2">
        <v>371</v>
      </c>
      <c r="AZ19" s="2">
        <v>435</v>
      </c>
      <c r="BA19" s="2">
        <v>439</v>
      </c>
      <c r="BB19" s="2">
        <v>393</v>
      </c>
      <c r="BC19" s="2">
        <v>461</v>
      </c>
      <c r="BD19" s="2">
        <v>462</v>
      </c>
      <c r="BE19" s="2">
        <v>471</v>
      </c>
      <c r="BF19" s="56">
        <v>603.20000000000005</v>
      </c>
      <c r="BG19" s="56">
        <v>455.1</v>
      </c>
      <c r="BH19" s="56">
        <v>273.8</v>
      </c>
      <c r="BI19" s="56">
        <v>456.6</v>
      </c>
      <c r="BJ19" s="56">
        <v>359.2</v>
      </c>
      <c r="BK19" s="56">
        <v>377.3</v>
      </c>
      <c r="BL19" s="56">
        <v>322</v>
      </c>
      <c r="BM19" s="55">
        <v>1155.2</v>
      </c>
      <c r="BN19" s="55">
        <v>1473</v>
      </c>
      <c r="BO19" s="55">
        <v>1223.9000000000001</v>
      </c>
      <c r="BP19" s="55">
        <v>1102.2</v>
      </c>
      <c r="BQ19" s="55">
        <v>1172</v>
      </c>
      <c r="BR19" s="55">
        <v>902</v>
      </c>
      <c r="BS19" s="55">
        <v>683.7</v>
      </c>
      <c r="BT19" s="58">
        <v>507.08</v>
      </c>
      <c r="BU19" s="58">
        <v>845.95</v>
      </c>
      <c r="BV19" s="58">
        <v>864.3</v>
      </c>
      <c r="BW19" s="58">
        <v>1207.3900000000001</v>
      </c>
      <c r="BX19" s="58">
        <v>1084.2</v>
      </c>
      <c r="BY19" s="58">
        <v>692.5</v>
      </c>
      <c r="BZ19" s="58">
        <v>735.3</v>
      </c>
    </row>
    <row r="20" spans="1:78">
      <c r="A20" s="3" t="s">
        <v>35</v>
      </c>
      <c r="B20" s="58">
        <v>234.79</v>
      </c>
      <c r="C20" s="58">
        <v>224.16</v>
      </c>
      <c r="D20" s="58">
        <v>73.476615240000001</v>
      </c>
      <c r="E20" s="58">
        <v>65.503450000000001</v>
      </c>
      <c r="F20" s="58">
        <v>105.98041751</v>
      </c>
      <c r="G20" s="58">
        <v>59.998400490000002</v>
      </c>
      <c r="H20" s="58">
        <v>108.39793356</v>
      </c>
      <c r="I20" s="57">
        <v>5.85</v>
      </c>
      <c r="J20" s="57">
        <v>13.27</v>
      </c>
      <c r="K20" s="57">
        <v>41.688627369999999</v>
      </c>
      <c r="L20" s="57">
        <v>33.970341670000003</v>
      </c>
      <c r="M20" s="57">
        <v>38.179819999999999</v>
      </c>
      <c r="N20" s="57">
        <v>16.332049999999999</v>
      </c>
      <c r="O20" s="57">
        <v>16.47231807</v>
      </c>
      <c r="P20" s="7">
        <v>21.54</v>
      </c>
      <c r="Q20" s="7">
        <v>4.12</v>
      </c>
      <c r="R20" s="7">
        <v>1.3260000000000001</v>
      </c>
      <c r="S20" s="7">
        <v>14.84</v>
      </c>
      <c r="T20" s="7">
        <v>36.018000000000001</v>
      </c>
      <c r="U20" s="7">
        <v>14.02</v>
      </c>
      <c r="V20" s="7">
        <v>27.021999999999998</v>
      </c>
      <c r="W20" s="56">
        <v>21</v>
      </c>
      <c r="X20" s="56">
        <v>13</v>
      </c>
      <c r="Y20" s="56">
        <v>5.61</v>
      </c>
      <c r="Z20" s="56">
        <v>2.52</v>
      </c>
      <c r="AA20" s="56">
        <v>12.01</v>
      </c>
      <c r="AB20" s="56">
        <v>7.5057</v>
      </c>
      <c r="AC20" s="56">
        <v>15.004200000000001</v>
      </c>
      <c r="AD20" s="55">
        <v>42</v>
      </c>
      <c r="AE20" s="55">
        <v>19</v>
      </c>
      <c r="AF20" s="55">
        <v>29</v>
      </c>
      <c r="AG20" s="55">
        <v>29.044</v>
      </c>
      <c r="AH20" s="55">
        <v>25.005199999999999</v>
      </c>
      <c r="AI20" s="55">
        <v>7.1125800000000003</v>
      </c>
      <c r="AJ20" s="55">
        <v>16.704170000000001</v>
      </c>
      <c r="AK20" s="58">
        <v>313.27</v>
      </c>
      <c r="AL20" s="58">
        <v>296.64</v>
      </c>
      <c r="AM20" s="58">
        <v>454.65</v>
      </c>
      <c r="AN20" s="58">
        <v>435.5</v>
      </c>
      <c r="AO20" s="58">
        <v>407.7</v>
      </c>
      <c r="AP20" s="58">
        <v>380.3</v>
      </c>
      <c r="AQ20" s="58">
        <v>306.7</v>
      </c>
      <c r="AR20" s="57">
        <v>178.19</v>
      </c>
      <c r="AS20" s="57">
        <v>426.76</v>
      </c>
      <c r="AT20" s="57">
        <v>408.04305820000002</v>
      </c>
      <c r="AU20" s="57">
        <v>292.00069239999999</v>
      </c>
      <c r="AV20" s="57">
        <v>180.4780691</v>
      </c>
      <c r="AW20" s="57">
        <v>190.18052969999999</v>
      </c>
      <c r="AX20" s="57">
        <v>223.48547020000001</v>
      </c>
      <c r="AY20" s="2">
        <v>292</v>
      </c>
      <c r="AZ20" s="2">
        <v>384</v>
      </c>
      <c r="BA20" s="2">
        <v>831</v>
      </c>
      <c r="BB20" s="2">
        <v>280</v>
      </c>
      <c r="BC20" s="2">
        <v>426</v>
      </c>
      <c r="BD20" s="2">
        <v>539</v>
      </c>
      <c r="BE20" s="2">
        <v>404</v>
      </c>
      <c r="BF20" s="56">
        <v>85.004859999999994</v>
      </c>
      <c r="BG20" s="56">
        <v>71.803399999999996</v>
      </c>
      <c r="BH20" s="56">
        <v>57.604619999999997</v>
      </c>
      <c r="BI20" s="56">
        <v>111.00418000000001</v>
      </c>
      <c r="BJ20" s="56">
        <v>99.604240000000004</v>
      </c>
      <c r="BK20" s="56">
        <v>69.604129999999998</v>
      </c>
      <c r="BL20" s="56">
        <v>63.302909999999997</v>
      </c>
      <c r="BM20" s="55">
        <v>57.301879999999997</v>
      </c>
      <c r="BN20" s="55">
        <v>72.006749999999997</v>
      </c>
      <c r="BO20" s="55">
        <v>101.00233</v>
      </c>
      <c r="BP20" s="55">
        <v>95.30256</v>
      </c>
      <c r="BQ20" s="55">
        <v>92.305160000000001</v>
      </c>
      <c r="BR20" s="55">
        <v>66.806079999999994</v>
      </c>
      <c r="BS20" s="55">
        <v>65.302620000000005</v>
      </c>
      <c r="BT20" s="58">
        <v>27.501719999999999</v>
      </c>
      <c r="BU20" s="58">
        <v>48.90316</v>
      </c>
      <c r="BV20" s="58">
        <v>48.004179999999998</v>
      </c>
      <c r="BW20" s="58">
        <v>53.605490000000003</v>
      </c>
      <c r="BX20" s="58">
        <v>50.913899999999998</v>
      </c>
      <c r="BY20" s="58">
        <v>56.6128</v>
      </c>
      <c r="BZ20" s="58">
        <v>57.913499999999999</v>
      </c>
    </row>
    <row r="21" spans="1:78">
      <c r="A21" s="3" t="s">
        <v>36</v>
      </c>
      <c r="B21" s="58">
        <v>325.69</v>
      </c>
      <c r="C21" s="58">
        <v>527.04</v>
      </c>
      <c r="D21" s="58">
        <v>162.24748489999999</v>
      </c>
      <c r="E21" s="58">
        <v>107.824</v>
      </c>
      <c r="F21" s="58">
        <v>224.23859999999999</v>
      </c>
      <c r="G21" s="58">
        <v>58.917020000000001</v>
      </c>
      <c r="H21" s="58">
        <v>60.741059999999997</v>
      </c>
      <c r="I21" s="57">
        <v>274.33999999999997</v>
      </c>
      <c r="J21" s="57">
        <v>380.35</v>
      </c>
      <c r="K21" s="57">
        <v>45.248494739999998</v>
      </c>
      <c r="L21" s="57">
        <v>43.111240000000002</v>
      </c>
      <c r="M21" s="57">
        <v>199.82380000000001</v>
      </c>
      <c r="N21" s="57">
        <v>58.869619999999998</v>
      </c>
      <c r="O21" s="57">
        <v>71.725700000000003</v>
      </c>
      <c r="P21" s="7">
        <v>250.09</v>
      </c>
      <c r="Q21" s="7">
        <v>222.08</v>
      </c>
      <c r="R21" s="7">
        <v>226.423</v>
      </c>
      <c r="S21" s="7">
        <v>30.161999999999999</v>
      </c>
      <c r="T21" s="7">
        <v>44</v>
      </c>
      <c r="U21" s="7">
        <v>64</v>
      </c>
      <c r="V21" s="7">
        <v>73.5</v>
      </c>
      <c r="W21" s="56">
        <v>109</v>
      </c>
      <c r="X21" s="56">
        <v>48</v>
      </c>
      <c r="Y21" s="56">
        <v>100.42</v>
      </c>
      <c r="Z21" s="56">
        <v>107.99</v>
      </c>
      <c r="AA21" s="56">
        <v>150.43</v>
      </c>
      <c r="AB21" s="56">
        <v>91.41</v>
      </c>
      <c r="AC21" s="56">
        <v>78.260000000000005</v>
      </c>
      <c r="AD21" s="55">
        <v>77</v>
      </c>
      <c r="AE21" s="55">
        <v>27</v>
      </c>
      <c r="AF21" s="55">
        <v>131.19999999999999</v>
      </c>
      <c r="AG21" s="55">
        <v>111.4</v>
      </c>
      <c r="AH21" s="55">
        <v>112.8</v>
      </c>
      <c r="AI21" s="55">
        <v>96.9</v>
      </c>
      <c r="AJ21" s="55">
        <v>111.67</v>
      </c>
      <c r="AK21" s="58">
        <v>657</v>
      </c>
      <c r="AL21" s="58">
        <v>684</v>
      </c>
      <c r="AM21" s="58">
        <v>695.6</v>
      </c>
      <c r="AN21" s="58">
        <v>679.6</v>
      </c>
      <c r="AO21" s="58">
        <v>638</v>
      </c>
      <c r="AP21" s="58">
        <v>653.79999999999995</v>
      </c>
      <c r="AQ21" s="58">
        <v>589</v>
      </c>
      <c r="AR21" s="57">
        <v>363</v>
      </c>
      <c r="AS21" s="57">
        <v>257.89</v>
      </c>
      <c r="AT21" s="57">
        <v>372.60669999999999</v>
      </c>
      <c r="AU21" s="57">
        <v>438.38040000000001</v>
      </c>
      <c r="AV21" s="57">
        <v>431.39030000000002</v>
      </c>
      <c r="AW21" s="57">
        <v>318.45987000000002</v>
      </c>
      <c r="AX21" s="57">
        <v>363.69369999999998</v>
      </c>
      <c r="AY21" s="2">
        <v>328</v>
      </c>
      <c r="AZ21" s="2">
        <v>316</v>
      </c>
      <c r="BA21" s="2">
        <v>314</v>
      </c>
      <c r="BB21" s="2">
        <v>338</v>
      </c>
      <c r="BC21" s="2">
        <v>333</v>
      </c>
      <c r="BD21" s="2">
        <v>317</v>
      </c>
      <c r="BE21" s="2">
        <v>290</v>
      </c>
      <c r="BF21" s="56">
        <v>112.66</v>
      </c>
      <c r="BG21" s="56">
        <v>77.34</v>
      </c>
      <c r="BH21" s="56">
        <v>85.5</v>
      </c>
      <c r="BI21" s="56">
        <v>133.49</v>
      </c>
      <c r="BJ21" s="56">
        <v>126.41</v>
      </c>
      <c r="BK21" s="56">
        <v>121.74</v>
      </c>
      <c r="BL21" s="56">
        <v>96.47</v>
      </c>
      <c r="BM21" s="55">
        <v>207.76499999999999</v>
      </c>
      <c r="BN21" s="55">
        <v>223.66</v>
      </c>
      <c r="BO21" s="55">
        <v>211.51</v>
      </c>
      <c r="BP21" s="55">
        <v>244.18</v>
      </c>
      <c r="BQ21" s="55">
        <v>237.37</v>
      </c>
      <c r="BR21" s="55">
        <v>213.46</v>
      </c>
      <c r="BS21" s="55">
        <v>191.84</v>
      </c>
      <c r="BT21" s="58">
        <v>196.565</v>
      </c>
      <c r="BU21" s="58">
        <v>277.02</v>
      </c>
      <c r="BV21" s="58">
        <v>350.56</v>
      </c>
      <c r="BW21" s="58">
        <v>335</v>
      </c>
      <c r="BX21" s="58">
        <v>306.26</v>
      </c>
      <c r="BY21" s="58">
        <v>313.83999999999997</v>
      </c>
      <c r="BZ21" s="58">
        <v>327.17</v>
      </c>
    </row>
    <row r="22" spans="1:78">
      <c r="A22" s="3" t="s">
        <v>37</v>
      </c>
      <c r="B22" s="58">
        <v>50197295.710000001</v>
      </c>
      <c r="C22" s="58">
        <v>41596142.789999999</v>
      </c>
      <c r="D22" s="58">
        <v>32214852.399999999</v>
      </c>
      <c r="E22" s="58">
        <v>32559634.616067398</v>
      </c>
      <c r="F22" s="58">
        <v>30472274.600487798</v>
      </c>
      <c r="G22" s="58">
        <v>28421021.254358701</v>
      </c>
      <c r="H22" s="58">
        <v>33152183.2681926</v>
      </c>
      <c r="I22" s="57">
        <v>17585736.010000002</v>
      </c>
      <c r="J22" s="57">
        <v>17493537.489999998</v>
      </c>
      <c r="K22" s="57">
        <v>18627279.870000001</v>
      </c>
      <c r="L22" s="57">
        <v>17134459.967995699</v>
      </c>
      <c r="M22" s="57">
        <v>20771705.024</v>
      </c>
      <c r="N22" s="57">
        <v>24348168.384977002</v>
      </c>
      <c r="O22" s="57">
        <v>14574370.8753807</v>
      </c>
      <c r="P22" s="7">
        <v>20156507.780000001</v>
      </c>
      <c r="Q22" s="7">
        <v>17832026.91</v>
      </c>
      <c r="R22" s="7">
        <v>18555492.151000001</v>
      </c>
      <c r="S22" s="7">
        <v>21397790.248</v>
      </c>
      <c r="T22" s="7">
        <v>23062000</v>
      </c>
      <c r="U22" s="7">
        <v>20077000</v>
      </c>
      <c r="V22" s="7">
        <v>19083000</v>
      </c>
      <c r="W22" s="56">
        <v>21000000</v>
      </c>
      <c r="X22" s="56">
        <v>21000000</v>
      </c>
      <c r="Y22" s="56">
        <v>21007700</v>
      </c>
      <c r="Z22" s="56">
        <v>20462289</v>
      </c>
      <c r="AA22" s="56">
        <v>21007500</v>
      </c>
      <c r="AB22" s="56">
        <v>18009000</v>
      </c>
      <c r="AC22" s="56">
        <v>16008300</v>
      </c>
      <c r="AD22" s="55">
        <v>24000000</v>
      </c>
      <c r="AE22" s="55">
        <v>18000000</v>
      </c>
      <c r="AF22" s="55">
        <v>22021000</v>
      </c>
      <c r="AG22" s="55">
        <v>21021000</v>
      </c>
      <c r="AH22" s="55">
        <v>25019000</v>
      </c>
      <c r="AI22" s="55">
        <v>11033200</v>
      </c>
      <c r="AJ22" s="55">
        <v>17701660</v>
      </c>
      <c r="AK22" s="58">
        <v>15276817</v>
      </c>
      <c r="AL22" s="58">
        <v>15216102</v>
      </c>
      <c r="AM22" s="58">
        <v>15277383</v>
      </c>
      <c r="AN22" s="58">
        <v>14450390</v>
      </c>
      <c r="AO22" s="58">
        <v>12969592</v>
      </c>
      <c r="AP22" s="58">
        <v>12123182</v>
      </c>
      <c r="AQ22" s="58">
        <v>11142132</v>
      </c>
      <c r="AR22" s="57">
        <v>23352026.289999999</v>
      </c>
      <c r="AS22" s="57">
        <v>20524236.870000001</v>
      </c>
      <c r="AT22" s="57">
        <v>21347118.190000001</v>
      </c>
      <c r="AU22" s="57">
        <v>23975908.569522198</v>
      </c>
      <c r="AV22" s="57">
        <v>21367219.689337101</v>
      </c>
      <c r="AW22" s="57">
        <v>19688318.879999999</v>
      </c>
      <c r="AX22" s="57">
        <v>23657948.670596801</v>
      </c>
      <c r="AY22" s="2">
        <v>12521553</v>
      </c>
      <c r="AZ22" s="2">
        <v>14844486</v>
      </c>
      <c r="BA22" s="2">
        <v>14065594</v>
      </c>
      <c r="BB22" s="2">
        <v>14737094</v>
      </c>
      <c r="BC22" s="2">
        <v>14060498</v>
      </c>
      <c r="BD22" s="2">
        <v>12032651</v>
      </c>
      <c r="BE22" s="2">
        <v>12277526</v>
      </c>
      <c r="BF22" s="56">
        <v>27908780</v>
      </c>
      <c r="BG22" s="56">
        <v>30001040</v>
      </c>
      <c r="BH22" s="56">
        <v>28800845</v>
      </c>
      <c r="BI22" s="56">
        <v>41101940</v>
      </c>
      <c r="BJ22" s="56">
        <v>34901400</v>
      </c>
      <c r="BK22" s="56">
        <v>27901160</v>
      </c>
      <c r="BL22" s="56">
        <v>22800935</v>
      </c>
      <c r="BM22" s="55">
        <v>16907610</v>
      </c>
      <c r="BN22" s="55">
        <v>17608850</v>
      </c>
      <c r="BO22" s="55">
        <v>18200000</v>
      </c>
      <c r="BP22" s="55">
        <v>36307340</v>
      </c>
      <c r="BQ22" s="55">
        <v>31507340</v>
      </c>
      <c r="BR22" s="55">
        <v>29907760</v>
      </c>
      <c r="BS22" s="55">
        <v>30008570</v>
      </c>
      <c r="BT22" s="58">
        <v>11803090</v>
      </c>
      <c r="BU22" s="58">
        <v>15505850</v>
      </c>
      <c r="BV22" s="58">
        <v>18903510</v>
      </c>
      <c r="BW22" s="58">
        <v>20907420</v>
      </c>
      <c r="BX22" s="58">
        <v>17509960</v>
      </c>
      <c r="BY22" s="58">
        <v>22608720</v>
      </c>
      <c r="BZ22" s="58">
        <v>23511900</v>
      </c>
    </row>
    <row r="23" spans="1:78">
      <c r="A23" s="3" t="s">
        <v>38</v>
      </c>
      <c r="B23" s="58">
        <v>1035400.08</v>
      </c>
      <c r="C23" s="58">
        <v>958872.55</v>
      </c>
      <c r="D23" s="58">
        <v>892657.92839999998</v>
      </c>
      <c r="E23" s="58">
        <v>1003572.3</v>
      </c>
      <c r="F23" s="58">
        <v>985864.2</v>
      </c>
      <c r="G23" s="58">
        <v>377282.6</v>
      </c>
      <c r="H23" s="58">
        <v>451784</v>
      </c>
      <c r="I23" s="57">
        <v>496250.67</v>
      </c>
      <c r="J23" s="57">
        <v>552812.56000000006</v>
      </c>
      <c r="K23" s="57">
        <v>485347.71539999999</v>
      </c>
      <c r="L23" s="57">
        <v>516703.5</v>
      </c>
      <c r="M23" s="57">
        <v>393888.8</v>
      </c>
      <c r="N23" s="57">
        <v>410360.6</v>
      </c>
      <c r="O23" s="57">
        <v>770075.2</v>
      </c>
      <c r="P23" s="7">
        <v>850377.18</v>
      </c>
      <c r="Q23" s="7">
        <v>351806.46</v>
      </c>
      <c r="R23" s="7">
        <v>342672.32400000002</v>
      </c>
      <c r="S23" s="7">
        <v>332875.46600000001</v>
      </c>
      <c r="T23" s="7">
        <v>340000</v>
      </c>
      <c r="U23" s="7">
        <v>330000</v>
      </c>
      <c r="V23" s="7">
        <v>241000</v>
      </c>
      <c r="W23" s="56">
        <v>66000</v>
      </c>
      <c r="X23" s="56">
        <v>56000</v>
      </c>
      <c r="Y23" s="56">
        <v>156000</v>
      </c>
      <c r="Z23" s="56">
        <v>115483</v>
      </c>
      <c r="AA23" s="56">
        <v>256000</v>
      </c>
      <c r="AB23" s="56">
        <v>86000</v>
      </c>
      <c r="AC23" s="56">
        <v>192000</v>
      </c>
      <c r="AD23" s="55">
        <v>258000</v>
      </c>
      <c r="AE23" s="55">
        <v>43000</v>
      </c>
      <c r="AF23" s="55">
        <v>153000</v>
      </c>
      <c r="AG23" s="55">
        <v>150000</v>
      </c>
      <c r="AH23" s="55">
        <v>166000</v>
      </c>
      <c r="AI23" s="55">
        <v>108600</v>
      </c>
      <c r="AJ23" s="55">
        <v>145700</v>
      </c>
      <c r="AK23" s="58">
        <v>3185714</v>
      </c>
      <c r="AL23" s="58">
        <v>2108976</v>
      </c>
      <c r="AM23" s="58">
        <v>2091799</v>
      </c>
      <c r="AN23" s="58">
        <v>1965784</v>
      </c>
      <c r="AO23" s="58">
        <v>2848502</v>
      </c>
      <c r="AP23" s="58">
        <v>2564648</v>
      </c>
      <c r="AQ23" s="58">
        <v>2383674</v>
      </c>
      <c r="AR23" s="57">
        <v>3224167.9</v>
      </c>
      <c r="AS23" s="57">
        <v>3607075.32</v>
      </c>
      <c r="AT23" s="57">
        <v>4097618</v>
      </c>
      <c r="AU23" s="57">
        <v>4867973</v>
      </c>
      <c r="AV23" s="57">
        <v>4170863</v>
      </c>
      <c r="AW23" s="57">
        <v>3258154</v>
      </c>
      <c r="AX23" s="57">
        <v>4088797</v>
      </c>
      <c r="AY23" s="2">
        <v>1007175.4</v>
      </c>
      <c r="AZ23" s="2">
        <v>774147.2</v>
      </c>
      <c r="BA23" s="2">
        <v>1122841.3999999999</v>
      </c>
      <c r="BB23" s="2">
        <v>508230.5</v>
      </c>
      <c r="BC23" s="2">
        <v>348937</v>
      </c>
      <c r="BD23" s="2">
        <v>461030</v>
      </c>
      <c r="BE23" s="2">
        <v>431715</v>
      </c>
      <c r="BF23" s="56">
        <v>234100</v>
      </c>
      <c r="BG23" s="56">
        <v>146800</v>
      </c>
      <c r="BH23" s="56">
        <v>150200</v>
      </c>
      <c r="BI23" s="56">
        <v>160800</v>
      </c>
      <c r="BJ23" s="56">
        <v>190900</v>
      </c>
      <c r="BK23" s="56">
        <v>310000</v>
      </c>
      <c r="BL23" s="56">
        <v>357400</v>
      </c>
      <c r="BM23" s="55">
        <v>974000</v>
      </c>
      <c r="BN23" s="55">
        <v>1085500</v>
      </c>
      <c r="BO23" s="55">
        <v>870600</v>
      </c>
      <c r="BP23" s="55">
        <v>751900</v>
      </c>
      <c r="BQ23" s="55">
        <v>768300</v>
      </c>
      <c r="BR23" s="55">
        <v>692000</v>
      </c>
      <c r="BS23" s="55">
        <v>537500</v>
      </c>
      <c r="BT23" s="58">
        <v>2853700</v>
      </c>
      <c r="BU23" s="58">
        <v>3905300</v>
      </c>
      <c r="BV23" s="58">
        <v>4524800</v>
      </c>
      <c r="BW23" s="58">
        <v>4777700</v>
      </c>
      <c r="BX23" s="58">
        <v>4377400</v>
      </c>
      <c r="BY23" s="58">
        <v>4030100</v>
      </c>
      <c r="BZ23" s="58">
        <v>4603700</v>
      </c>
    </row>
    <row r="24" spans="1:78">
      <c r="A24" s="3" t="s">
        <v>39</v>
      </c>
      <c r="B24" s="58">
        <v>235043.31</v>
      </c>
      <c r="C24" s="58">
        <v>173316.66</v>
      </c>
      <c r="D24" s="58">
        <v>293713.44349999999</v>
      </c>
      <c r="E24" s="58">
        <v>359123.89500000002</v>
      </c>
      <c r="F24" s="58">
        <v>341611.93800000002</v>
      </c>
      <c r="G24" s="58">
        <v>81891.054000000004</v>
      </c>
      <c r="H24" s="58">
        <v>102889.5434</v>
      </c>
      <c r="I24" s="57">
        <v>164869.65</v>
      </c>
      <c r="J24" s="57">
        <v>173334.46</v>
      </c>
      <c r="K24" s="57">
        <v>183082.74840000001</v>
      </c>
      <c r="L24" s="57">
        <v>218234.33689999999</v>
      </c>
      <c r="M24" s="57">
        <v>116424.03049999999</v>
      </c>
      <c r="N24" s="57">
        <v>107971.9</v>
      </c>
      <c r="O24" s="57">
        <v>257886.11240000001</v>
      </c>
      <c r="P24" s="7">
        <v>442859.75</v>
      </c>
      <c r="Q24" s="7">
        <v>175529.98</v>
      </c>
      <c r="R24" s="7">
        <v>147884.41399999999</v>
      </c>
      <c r="S24" s="7">
        <v>132385.245</v>
      </c>
      <c r="T24" s="7">
        <v>123100</v>
      </c>
      <c r="U24" s="7">
        <v>103900</v>
      </c>
      <c r="V24" s="7">
        <v>39800</v>
      </c>
      <c r="W24" s="56">
        <v>19000</v>
      </c>
      <c r="X24" s="56">
        <v>12000</v>
      </c>
      <c r="Y24" s="56">
        <v>70790</v>
      </c>
      <c r="Z24" s="56">
        <v>46537</v>
      </c>
      <c r="AA24" s="56">
        <v>130810</v>
      </c>
      <c r="AB24" s="56">
        <v>30930</v>
      </c>
      <c r="AC24" s="56">
        <v>95870</v>
      </c>
      <c r="AD24" s="55">
        <v>130000</v>
      </c>
      <c r="AE24" s="55">
        <v>10000</v>
      </c>
      <c r="AF24" s="55">
        <v>59400</v>
      </c>
      <c r="AG24" s="55">
        <v>55400</v>
      </c>
      <c r="AH24" s="55">
        <v>63100</v>
      </c>
      <c r="AI24" s="55">
        <v>34250</v>
      </c>
      <c r="AJ24" s="55">
        <v>46630</v>
      </c>
      <c r="AK24" s="58">
        <v>1951326</v>
      </c>
      <c r="AL24" s="58">
        <v>834769</v>
      </c>
      <c r="AM24" s="58">
        <v>807588</v>
      </c>
      <c r="AN24" s="58">
        <v>754737</v>
      </c>
      <c r="AO24" s="58">
        <v>1372757</v>
      </c>
      <c r="AP24" s="58">
        <v>1049488</v>
      </c>
      <c r="AQ24" s="58">
        <v>952770</v>
      </c>
      <c r="AR24" s="57">
        <v>592051.11</v>
      </c>
      <c r="AS24" s="57">
        <v>720136.88</v>
      </c>
      <c r="AT24" s="57">
        <v>511510.58500000002</v>
      </c>
      <c r="AU24" s="57">
        <v>765638.89300000004</v>
      </c>
      <c r="AV24" s="57">
        <v>531053.92700000003</v>
      </c>
      <c r="AW24" s="57">
        <v>364198.22499999998</v>
      </c>
      <c r="AX24" s="57">
        <v>611847.723</v>
      </c>
      <c r="AY24" s="2">
        <v>777708.59</v>
      </c>
      <c r="AZ24" s="2">
        <v>525883</v>
      </c>
      <c r="BA24" s="2">
        <v>621101.59</v>
      </c>
      <c r="BB24" s="2">
        <v>343373.5</v>
      </c>
      <c r="BC24" s="2">
        <v>203120</v>
      </c>
      <c r="BD24" s="2">
        <v>280215</v>
      </c>
      <c r="BE24" s="2">
        <v>304820.8</v>
      </c>
      <c r="BF24" s="56">
        <v>88033</v>
      </c>
      <c r="BG24" s="56">
        <v>49663.5</v>
      </c>
      <c r="BH24" s="56">
        <v>48452</v>
      </c>
      <c r="BI24" s="56">
        <v>56932</v>
      </c>
      <c r="BJ24" s="56">
        <v>69793.100000000006</v>
      </c>
      <c r="BK24" s="56">
        <v>161078</v>
      </c>
      <c r="BL24" s="56">
        <v>187061.3</v>
      </c>
      <c r="BM24" s="55">
        <v>323564</v>
      </c>
      <c r="BN24" s="55">
        <v>337656</v>
      </c>
      <c r="BO24" s="55">
        <v>287504</v>
      </c>
      <c r="BP24" s="55">
        <v>247545</v>
      </c>
      <c r="BQ24" s="55">
        <v>236545</v>
      </c>
      <c r="BR24" s="55">
        <v>201576</v>
      </c>
      <c r="BS24" s="55">
        <v>171637</v>
      </c>
      <c r="BT24" s="58">
        <v>1220228</v>
      </c>
      <c r="BU24" s="58">
        <v>1680432</v>
      </c>
      <c r="BV24" s="58">
        <v>1950257</v>
      </c>
      <c r="BW24" s="58">
        <v>2050547</v>
      </c>
      <c r="BX24" s="58">
        <v>1860738</v>
      </c>
      <c r="BY24" s="58">
        <v>1710645</v>
      </c>
      <c r="BZ24" s="58">
        <v>1960882</v>
      </c>
    </row>
    <row r="25" spans="1:78">
      <c r="A25" s="3" t="s">
        <v>40</v>
      </c>
      <c r="B25" s="58"/>
      <c r="C25" s="58"/>
      <c r="D25" s="58"/>
      <c r="E25" s="58"/>
      <c r="F25" s="58"/>
      <c r="G25" s="58">
        <v>1.5234070000000001E-3</v>
      </c>
      <c r="H25" s="58">
        <v>1.3928980000000001E-3</v>
      </c>
      <c r="I25" s="57"/>
      <c r="J25" s="57"/>
      <c r="K25" s="57"/>
      <c r="L25" s="57"/>
      <c r="M25" s="57"/>
      <c r="N25" s="57">
        <v>1.1051699999999999E-3</v>
      </c>
      <c r="O25" s="57">
        <v>7.7950920000000002E-4</v>
      </c>
      <c r="P25" s="7"/>
      <c r="Q25" s="7"/>
      <c r="R25" s="7"/>
      <c r="S25" s="7"/>
      <c r="T25" s="7"/>
      <c r="U25" s="7">
        <v>1.5E-3</v>
      </c>
      <c r="V25" s="7">
        <v>1.5E-3</v>
      </c>
      <c r="W25" s="56"/>
      <c r="X25" s="56"/>
      <c r="Y25" s="56"/>
      <c r="Z25" s="56"/>
      <c r="AA25" s="56"/>
      <c r="AB25" s="56">
        <v>7.5000000000000002E-4</v>
      </c>
      <c r="AC25" s="56">
        <v>6.9999999999999999E-4</v>
      </c>
      <c r="AD25" s="55"/>
      <c r="AE25" s="55"/>
      <c r="AF25" s="55"/>
      <c r="AG25" s="55"/>
      <c r="AH25" s="55"/>
      <c r="AI25" s="55">
        <v>3.29E-5</v>
      </c>
      <c r="AJ25" s="55">
        <v>1.5E-5</v>
      </c>
      <c r="AK25" s="58"/>
      <c r="AL25" s="58"/>
      <c r="AM25" s="58"/>
      <c r="AN25" s="58"/>
      <c r="AO25" s="58"/>
      <c r="AP25" s="58">
        <v>1.4E-3</v>
      </c>
      <c r="AQ25" s="58">
        <v>1.2999999999999999E-3</v>
      </c>
      <c r="AR25" s="57"/>
      <c r="AS25" s="57"/>
      <c r="AT25" s="57"/>
      <c r="AU25" s="57"/>
      <c r="AV25" s="57"/>
      <c r="AW25" s="57">
        <v>2.7098509999999999E-4</v>
      </c>
      <c r="AX25" s="57">
        <v>3.1861980000000002E-4</v>
      </c>
      <c r="AY25" s="2"/>
      <c r="AZ25" s="2"/>
      <c r="BA25" s="2"/>
      <c r="BB25" s="2"/>
      <c r="BC25" s="2"/>
      <c r="BD25" s="2">
        <v>9.8700000000000003E-4</v>
      </c>
      <c r="BE25" s="2">
        <v>9.1399999999999999E-4</v>
      </c>
      <c r="BF25" s="56"/>
      <c r="BG25" s="56"/>
      <c r="BH25" s="56"/>
      <c r="BI25" s="56"/>
      <c r="BJ25" s="56"/>
      <c r="BK25" s="56">
        <v>7.8899999999999999E-4</v>
      </c>
      <c r="BL25" s="56">
        <v>6.7299999999999999E-4</v>
      </c>
      <c r="BM25" s="55"/>
      <c r="BN25" s="55"/>
      <c r="BO25" s="55"/>
      <c r="BP25" s="55"/>
      <c r="BQ25" s="55"/>
      <c r="BR25" s="55">
        <v>6.9899999999999997E-4</v>
      </c>
      <c r="BS25" s="55">
        <v>6.8300000000000001E-4</v>
      </c>
      <c r="BT25" s="58"/>
      <c r="BU25" s="58"/>
      <c r="BV25" s="58"/>
      <c r="BW25" s="58"/>
      <c r="BX25" s="58"/>
      <c r="BY25" s="58">
        <v>9.68E-4</v>
      </c>
      <c r="BZ25" s="58">
        <v>1.0399999999999999E-3</v>
      </c>
    </row>
    <row r="26" spans="1:78">
      <c r="A26" s="3" t="s">
        <v>41</v>
      </c>
      <c r="B26" s="58">
        <v>75.39</v>
      </c>
      <c r="C26" s="58">
        <v>79.33</v>
      </c>
      <c r="D26" s="58">
        <v>71.922643399999998</v>
      </c>
      <c r="E26" s="58"/>
      <c r="F26" s="58">
        <v>72.81071</v>
      </c>
      <c r="G26" s="58">
        <v>71.304103499999997</v>
      </c>
      <c r="H26" s="58">
        <v>65.110135389999996</v>
      </c>
      <c r="I26" s="57">
        <v>38.450000000000003</v>
      </c>
      <c r="J26" s="57">
        <v>38.71</v>
      </c>
      <c r="K26" s="57">
        <v>46.159720800000002</v>
      </c>
      <c r="L26" s="57">
        <v>40.853430500000002</v>
      </c>
      <c r="M26" s="57">
        <v>45.676866199999999</v>
      </c>
      <c r="N26" s="57">
        <v>51.801299999999998</v>
      </c>
      <c r="O26" s="57">
        <v>36.760387000000001</v>
      </c>
      <c r="P26" s="7">
        <v>57.92</v>
      </c>
      <c r="Q26" s="7">
        <v>59.89</v>
      </c>
      <c r="R26" s="7">
        <v>59.96</v>
      </c>
      <c r="S26" s="7"/>
      <c r="T26" s="7">
        <v>75.099999999999994</v>
      </c>
      <c r="U26" s="7">
        <v>63.4</v>
      </c>
      <c r="V26" s="7">
        <v>61.6</v>
      </c>
      <c r="W26" s="56">
        <v>27</v>
      </c>
      <c r="X26" s="56">
        <v>30</v>
      </c>
      <c r="Y26" s="56">
        <v>32</v>
      </c>
      <c r="Z26" s="56">
        <v>32.549999999999997</v>
      </c>
      <c r="AA26" s="56">
        <v>32</v>
      </c>
      <c r="AB26" s="56">
        <v>30</v>
      </c>
      <c r="AC26" s="56">
        <v>28</v>
      </c>
      <c r="AD26" s="55">
        <v>33</v>
      </c>
      <c r="AE26" s="55">
        <v>22</v>
      </c>
      <c r="AF26" s="55">
        <v>32.9</v>
      </c>
      <c r="AG26" s="55">
        <v>31.86</v>
      </c>
      <c r="AH26" s="55">
        <v>37.409999999999997</v>
      </c>
      <c r="AI26" s="55">
        <v>21.454000000000001</v>
      </c>
      <c r="AJ26" s="55">
        <v>29.321999999999999</v>
      </c>
      <c r="AK26" s="58">
        <v>13</v>
      </c>
      <c r="AL26" s="58">
        <v>13.5</v>
      </c>
      <c r="AM26" s="58">
        <v>14</v>
      </c>
      <c r="AN26" s="58">
        <v>13.5</v>
      </c>
      <c r="AO26" s="58">
        <v>12.6</v>
      </c>
      <c r="AP26" s="58">
        <v>11.8</v>
      </c>
      <c r="AQ26" s="58">
        <v>14.5</v>
      </c>
      <c r="AR26" s="57">
        <v>16.55</v>
      </c>
      <c r="AS26" s="57">
        <v>2.81</v>
      </c>
      <c r="AT26" s="57">
        <v>2.5545124000000001</v>
      </c>
      <c r="AU26" s="57">
        <v>2.8433918</v>
      </c>
      <c r="AV26" s="57">
        <v>2.832649</v>
      </c>
      <c r="AW26" s="57">
        <v>2.5326556999999998</v>
      </c>
      <c r="AX26" s="57">
        <v>2.8121117999999998</v>
      </c>
      <c r="AY26" s="2">
        <v>6.9</v>
      </c>
      <c r="AZ26" s="2">
        <v>8.16</v>
      </c>
      <c r="BA26" s="2">
        <v>7.73</v>
      </c>
      <c r="BB26" s="2">
        <v>8.08</v>
      </c>
      <c r="BC26" s="2">
        <v>7.55</v>
      </c>
      <c r="BD26" s="2">
        <v>8.3000000000000007</v>
      </c>
      <c r="BE26" s="2">
        <v>7.71</v>
      </c>
      <c r="BF26" s="56">
        <v>0.40600000000000003</v>
      </c>
      <c r="BG26" s="56"/>
      <c r="BH26" s="56">
        <v>0.15390000000000001</v>
      </c>
      <c r="BI26" s="56">
        <v>0.2356</v>
      </c>
      <c r="BJ26" s="56"/>
      <c r="BK26" s="56">
        <v>0.18759999999999999</v>
      </c>
      <c r="BL26" s="56">
        <v>0.1578</v>
      </c>
      <c r="BM26" s="55">
        <v>7.1699999999999997E-4</v>
      </c>
      <c r="BN26" s="55"/>
      <c r="BO26" s="55">
        <v>0.35899999999999999</v>
      </c>
      <c r="BP26" s="55">
        <v>0.37</v>
      </c>
      <c r="BQ26" s="55"/>
      <c r="BR26" s="55">
        <v>0.373</v>
      </c>
      <c r="BS26" s="55">
        <v>0.39500000000000002</v>
      </c>
      <c r="BT26" s="58">
        <v>0.21729999999999999</v>
      </c>
      <c r="BU26" s="58">
        <v>0.34899999999999998</v>
      </c>
      <c r="BV26" s="58">
        <v>0.29199999999999998</v>
      </c>
      <c r="BW26" s="58">
        <v>0.41899999999999998</v>
      </c>
      <c r="BX26" s="58"/>
      <c r="BY26" s="58">
        <v>0.45500000000000002</v>
      </c>
      <c r="BZ26" s="58">
        <v>0.56499999999999995</v>
      </c>
    </row>
    <row r="27" spans="1:78">
      <c r="A27" s="3" t="s">
        <v>42</v>
      </c>
      <c r="B27" s="58"/>
      <c r="C27" s="58"/>
      <c r="D27" s="58"/>
      <c r="E27" s="58">
        <v>135.55170000000001</v>
      </c>
      <c r="F27" s="58">
        <v>197</v>
      </c>
      <c r="G27" s="58">
        <v>114.3891</v>
      </c>
      <c r="H27" s="58">
        <v>96.404219999999995</v>
      </c>
      <c r="I27" s="57"/>
      <c r="J27" s="57"/>
      <c r="K27" s="57"/>
      <c r="L27" s="57"/>
      <c r="M27" s="57"/>
      <c r="N27" s="57"/>
      <c r="O27" s="57"/>
      <c r="P27" s="7"/>
      <c r="Q27" s="7"/>
      <c r="R27" s="7"/>
      <c r="S27" s="7"/>
      <c r="T27" s="7"/>
      <c r="U27" s="7"/>
      <c r="V27" s="7"/>
      <c r="W27" s="56"/>
      <c r="X27" s="56"/>
      <c r="Y27" s="56"/>
      <c r="Z27" s="56"/>
      <c r="AA27" s="56"/>
      <c r="AB27" s="56"/>
      <c r="AC27" s="56"/>
      <c r="AD27" s="55"/>
      <c r="AE27" s="55"/>
      <c r="AF27" s="55"/>
      <c r="AG27" s="55"/>
      <c r="AH27" s="55"/>
      <c r="AI27" s="55"/>
      <c r="AJ27" s="55"/>
      <c r="AK27" s="58"/>
      <c r="AL27" s="58"/>
      <c r="AM27" s="58"/>
      <c r="AN27" s="58"/>
      <c r="AO27" s="58"/>
      <c r="AP27" s="58"/>
      <c r="AQ27" s="58"/>
      <c r="AR27" s="57"/>
      <c r="AS27" s="57"/>
      <c r="AT27" s="57"/>
      <c r="AU27" s="54">
        <v>209.03203999999999</v>
      </c>
      <c r="AV27" s="57">
        <v>209</v>
      </c>
      <c r="AW27" s="57">
        <v>218.90251000000001</v>
      </c>
      <c r="AX27" s="57">
        <v>255.73989</v>
      </c>
      <c r="AY27" s="2"/>
      <c r="AZ27" s="2"/>
      <c r="BA27" s="2"/>
      <c r="BB27" s="2"/>
      <c r="BC27" s="2"/>
      <c r="BD27" s="2"/>
      <c r="BE27" s="2"/>
      <c r="BF27" s="56"/>
      <c r="BG27" s="56"/>
      <c r="BH27" s="56"/>
      <c r="BI27" s="56"/>
      <c r="BJ27" s="56"/>
      <c r="BK27" s="56"/>
      <c r="BL27" s="56"/>
      <c r="BM27" s="55"/>
      <c r="BN27" s="55"/>
      <c r="BO27" s="55"/>
      <c r="BP27" s="55"/>
      <c r="BQ27" s="55"/>
      <c r="BR27" s="55"/>
      <c r="BS27" s="55"/>
      <c r="BT27" s="58"/>
      <c r="BU27" s="58"/>
      <c r="BV27" s="58"/>
      <c r="BW27" s="58"/>
      <c r="BX27" s="58"/>
      <c r="BY27" s="58"/>
      <c r="BZ27" s="58"/>
    </row>
    <row r="28" spans="1:78">
      <c r="A28" s="3" t="s">
        <v>43</v>
      </c>
      <c r="B28" s="58">
        <v>75669992.370000005</v>
      </c>
      <c r="C28" s="58">
        <v>63470164.43</v>
      </c>
      <c r="D28" s="58">
        <v>50270894.82773</v>
      </c>
      <c r="E28" s="58">
        <v>44123025.646822199</v>
      </c>
      <c r="F28" s="58">
        <v>42849966.682839997</v>
      </c>
      <c r="G28" s="58">
        <v>35795303.679345801</v>
      </c>
      <c r="H28" s="58">
        <v>46153826.631770097</v>
      </c>
      <c r="I28" s="57">
        <v>31344653.559999999</v>
      </c>
      <c r="J28" s="57">
        <v>30775765.350000001</v>
      </c>
      <c r="K28" s="57">
        <v>33490250.8260516</v>
      </c>
      <c r="L28" s="57">
        <v>28472878.7714721</v>
      </c>
      <c r="M28" s="57">
        <v>31339889.620077599</v>
      </c>
      <c r="N28" s="57">
        <v>37243034.935935602</v>
      </c>
      <c r="O28" s="57">
        <v>24071283.915144</v>
      </c>
      <c r="P28" s="7">
        <v>29137566.52</v>
      </c>
      <c r="Q28" s="7">
        <v>28954361.949999999</v>
      </c>
      <c r="R28" s="7">
        <v>30533313.335000001</v>
      </c>
      <c r="S28" s="7">
        <v>39313334.103</v>
      </c>
      <c r="T28" s="7">
        <v>45000048</v>
      </c>
      <c r="U28" s="7">
        <v>39000063</v>
      </c>
      <c r="V28" s="7">
        <v>32000058</v>
      </c>
      <c r="W28" s="56">
        <v>12000000</v>
      </c>
      <c r="X28" s="56">
        <v>16000000</v>
      </c>
      <c r="Y28" s="56">
        <v>16000007.6</v>
      </c>
      <c r="Z28" s="56">
        <v>20631533</v>
      </c>
      <c r="AA28" s="56">
        <v>21000008.100000001</v>
      </c>
      <c r="AB28" s="56">
        <v>20000008.699999999</v>
      </c>
      <c r="AC28" s="56">
        <v>16000008.300000001</v>
      </c>
      <c r="AD28" s="55">
        <v>36000000</v>
      </c>
      <c r="AE28" s="55">
        <v>23000000</v>
      </c>
      <c r="AF28" s="55">
        <v>32000015</v>
      </c>
      <c r="AG28" s="55">
        <v>30000015</v>
      </c>
      <c r="AH28" s="55">
        <v>36000014</v>
      </c>
      <c r="AI28" s="55">
        <v>20900023.199999999</v>
      </c>
      <c r="AJ28" s="55">
        <v>28800022.399999999</v>
      </c>
      <c r="AK28" s="58">
        <v>20415689</v>
      </c>
      <c r="AL28" s="58">
        <v>21254868</v>
      </c>
      <c r="AM28" s="58">
        <v>21135748</v>
      </c>
      <c r="AN28" s="58">
        <v>18234477</v>
      </c>
      <c r="AO28" s="58">
        <v>16604504</v>
      </c>
      <c r="AP28" s="58">
        <v>15609450</v>
      </c>
      <c r="AQ28" s="58">
        <v>15440215</v>
      </c>
      <c r="AR28" s="57">
        <v>60498612.200000003</v>
      </c>
      <c r="AS28" s="57">
        <v>61024762.409999996</v>
      </c>
      <c r="AT28" s="57">
        <v>51741378.917769998</v>
      </c>
      <c r="AU28" s="57">
        <v>60680890.471259102</v>
      </c>
      <c r="AV28" s="57">
        <v>46065105.631184302</v>
      </c>
      <c r="AW28" s="57">
        <v>41221246.253490001</v>
      </c>
      <c r="AX28" s="57">
        <v>50452570.733618602</v>
      </c>
      <c r="AY28" s="2">
        <v>21169404.120000001</v>
      </c>
      <c r="AZ28" s="2">
        <v>23791560.170000002</v>
      </c>
      <c r="BA28" s="2">
        <v>22794284.120000001</v>
      </c>
      <c r="BB28" s="2">
        <v>28382400.140000001</v>
      </c>
      <c r="BC28" s="2">
        <v>21839425.199999999</v>
      </c>
      <c r="BD28" s="2">
        <v>27831406.100000001</v>
      </c>
      <c r="BE28" s="2">
        <v>23165174.199999999</v>
      </c>
      <c r="BF28" s="56">
        <v>21500010.399999999</v>
      </c>
      <c r="BG28" s="56">
        <v>22800003.629999999</v>
      </c>
      <c r="BH28" s="56">
        <v>24400002.890000001</v>
      </c>
      <c r="BI28" s="56">
        <v>31400000</v>
      </c>
      <c r="BJ28" s="56">
        <v>28700003.390000001</v>
      </c>
      <c r="BK28" s="56">
        <v>25500002.550000001</v>
      </c>
      <c r="BL28" s="56">
        <v>21700002.399999999</v>
      </c>
      <c r="BM28" s="55">
        <v>29300005.66</v>
      </c>
      <c r="BN28" s="55">
        <v>33900006.619999997</v>
      </c>
      <c r="BO28" s="55">
        <v>35500004.869999997</v>
      </c>
      <c r="BP28" s="55">
        <v>37100005.310000002</v>
      </c>
      <c r="BQ28" s="55">
        <v>33100005.260000002</v>
      </c>
      <c r="BR28" s="55">
        <v>31200005.559999999</v>
      </c>
      <c r="BS28" s="55">
        <v>30700006.149999999</v>
      </c>
      <c r="BT28" s="58">
        <v>11800002.6</v>
      </c>
      <c r="BU28" s="58">
        <v>16200004.630000001</v>
      </c>
      <c r="BV28" s="58">
        <v>21500003.260000002</v>
      </c>
      <c r="BW28" s="58">
        <v>20200006.170000002</v>
      </c>
      <c r="BX28" s="58">
        <v>19200007.440000001</v>
      </c>
      <c r="BY28" s="58">
        <v>24500006.690000001</v>
      </c>
      <c r="BZ28" s="58">
        <v>26100009.710000001</v>
      </c>
    </row>
    <row r="29" spans="1:78">
      <c r="A29" s="3" t="s">
        <v>44</v>
      </c>
      <c r="B29" s="58">
        <v>351645.2</v>
      </c>
      <c r="C29" s="58">
        <v>700184.14</v>
      </c>
      <c r="D29" s="58">
        <v>142426.18651965199</v>
      </c>
      <c r="E29" s="58">
        <v>475882.90108074801</v>
      </c>
      <c r="F29" s="58">
        <v>230147.001225238</v>
      </c>
      <c r="G29" s="58">
        <v>365253.60129281302</v>
      </c>
      <c r="H29" s="58">
        <v>237215.901095785</v>
      </c>
      <c r="I29" s="57">
        <v>360654.05</v>
      </c>
      <c r="J29" s="57">
        <v>361779.72</v>
      </c>
      <c r="K29" s="57">
        <v>40076.854261053697</v>
      </c>
      <c r="L29" s="57">
        <v>90683.270243213206</v>
      </c>
      <c r="M29" s="57">
        <v>161190.40025318801</v>
      </c>
      <c r="N29" s="57">
        <v>93806.450293646994</v>
      </c>
      <c r="O29" s="57">
        <v>80787.930246755204</v>
      </c>
      <c r="P29" s="7">
        <v>321475.71999999997</v>
      </c>
      <c r="Q29" s="7">
        <v>382552.62</v>
      </c>
      <c r="R29" s="7">
        <v>406375.53</v>
      </c>
      <c r="S29" s="7">
        <v>505173.33</v>
      </c>
      <c r="T29" s="7">
        <v>540000</v>
      </c>
      <c r="U29" s="7">
        <v>60000</v>
      </c>
      <c r="V29" s="7">
        <v>82000</v>
      </c>
      <c r="W29" s="56">
        <v>310000</v>
      </c>
      <c r="X29" s="56">
        <v>640000</v>
      </c>
      <c r="Y29" s="56">
        <v>300000</v>
      </c>
      <c r="Z29" s="56">
        <v>449367</v>
      </c>
      <c r="AA29" s="56">
        <v>180000</v>
      </c>
      <c r="AB29" s="56">
        <v>240000</v>
      </c>
      <c r="AC29" s="56">
        <v>210000</v>
      </c>
      <c r="AD29" s="55">
        <v>370000</v>
      </c>
      <c r="AE29" s="55">
        <v>240000</v>
      </c>
      <c r="AF29" s="55">
        <v>330000</v>
      </c>
      <c r="AG29" s="55">
        <v>300000</v>
      </c>
      <c r="AH29" s="55">
        <v>370000</v>
      </c>
      <c r="AI29" s="55">
        <v>125000.000161</v>
      </c>
      <c r="AJ29" s="55">
        <v>274000.000191</v>
      </c>
      <c r="AK29" s="58">
        <v>28203</v>
      </c>
      <c r="AL29" s="58">
        <v>29378</v>
      </c>
      <c r="AM29" s="58">
        <v>30269</v>
      </c>
      <c r="AN29" s="58">
        <v>29362</v>
      </c>
      <c r="AO29" s="58">
        <v>27543</v>
      </c>
      <c r="AP29" s="58">
        <v>27041</v>
      </c>
      <c r="AQ29" s="58">
        <v>24642</v>
      </c>
      <c r="AR29" s="57">
        <v>30712.18</v>
      </c>
      <c r="AS29" s="57">
        <v>29597.96</v>
      </c>
      <c r="AT29" s="57">
        <v>30283.070135375099</v>
      </c>
      <c r="AU29" s="57">
        <v>32640.970146206299</v>
      </c>
      <c r="AV29" s="57">
        <v>30264.020419914501</v>
      </c>
      <c r="AW29" s="57">
        <v>27283.250115610401</v>
      </c>
      <c r="AX29" s="57">
        <v>30894.430115610401</v>
      </c>
      <c r="AY29" s="2">
        <v>13795</v>
      </c>
      <c r="AZ29" s="2">
        <v>16318</v>
      </c>
      <c r="BA29" s="2">
        <v>15462</v>
      </c>
      <c r="BB29" s="2">
        <v>16157</v>
      </c>
      <c r="BC29" s="2">
        <v>15098</v>
      </c>
      <c r="BD29" s="2">
        <v>16660</v>
      </c>
      <c r="BE29" s="2">
        <v>15428</v>
      </c>
      <c r="BF29" s="56">
        <v>227000.00002460001</v>
      </c>
      <c r="BG29" s="56">
        <v>240000.00002460001</v>
      </c>
      <c r="BH29" s="56">
        <v>257000.00001439999</v>
      </c>
      <c r="BI29" s="56">
        <v>331000</v>
      </c>
      <c r="BJ29" s="56">
        <v>302000.00002500002</v>
      </c>
      <c r="BK29" s="56">
        <v>268000.00001979998</v>
      </c>
      <c r="BL29" s="56">
        <v>228000.0000147</v>
      </c>
      <c r="BM29" s="55">
        <v>309000.0000462</v>
      </c>
      <c r="BN29" s="55">
        <v>357000.00007339998</v>
      </c>
      <c r="BO29" s="55">
        <v>374000.00004209997</v>
      </c>
      <c r="BP29" s="55">
        <v>287000.0000616</v>
      </c>
      <c r="BQ29" s="55">
        <v>271000.00003960001</v>
      </c>
      <c r="BR29" s="55">
        <v>266000.00004840002</v>
      </c>
      <c r="BS29" s="55">
        <v>272000.00003950001</v>
      </c>
      <c r="BT29" s="58">
        <v>130000.0000267</v>
      </c>
      <c r="BU29" s="58">
        <v>171000.00004109999</v>
      </c>
      <c r="BV29" s="58">
        <v>226000.0000537</v>
      </c>
      <c r="BW29" s="58">
        <v>213000.000042</v>
      </c>
      <c r="BX29" s="58">
        <v>202000.00004799999</v>
      </c>
      <c r="BY29" s="58">
        <v>225000.00006950001</v>
      </c>
      <c r="BZ29" s="58">
        <v>219000.0000724</v>
      </c>
    </row>
    <row r="30" spans="1:78">
      <c r="A30" s="3" t="s">
        <v>45</v>
      </c>
      <c r="B30" s="58">
        <v>908.27</v>
      </c>
      <c r="C30" s="58">
        <v>2.0299999999999998</v>
      </c>
      <c r="D30" s="58"/>
      <c r="E30" s="58"/>
      <c r="F30" s="58">
        <v>6</v>
      </c>
      <c r="G30" s="58">
        <v>5.8753270000000004</v>
      </c>
      <c r="H30" s="58">
        <v>6.735805</v>
      </c>
      <c r="I30" s="57">
        <v>116588.19</v>
      </c>
      <c r="J30" s="57"/>
      <c r="K30" s="57"/>
      <c r="L30" s="57"/>
      <c r="M30" s="57"/>
      <c r="N30" s="57"/>
      <c r="O30" s="57">
        <v>5925.1417849999998</v>
      </c>
      <c r="P30" s="7"/>
      <c r="Q30" s="7"/>
      <c r="R30" s="7"/>
      <c r="S30" s="7">
        <v>0</v>
      </c>
      <c r="T30" s="7"/>
      <c r="U30" s="7"/>
      <c r="V30" s="7"/>
      <c r="W30" s="56">
        <v>81360</v>
      </c>
      <c r="X30" s="56"/>
      <c r="Y30" s="56"/>
      <c r="Z30" s="56"/>
      <c r="AA30" s="56"/>
      <c r="AB30" s="56"/>
      <c r="AC30" s="56"/>
      <c r="AD30" s="55"/>
      <c r="AE30" s="55"/>
      <c r="AF30" s="55"/>
      <c r="AG30" s="55"/>
      <c r="AH30" s="55"/>
      <c r="AI30" s="55"/>
      <c r="AJ30" s="55"/>
      <c r="AK30" s="58"/>
      <c r="AL30" s="58"/>
      <c r="AM30" s="58"/>
      <c r="AN30" s="58"/>
      <c r="AO30" s="58"/>
      <c r="AP30" s="58"/>
      <c r="AQ30" s="58"/>
      <c r="AR30" s="57"/>
      <c r="AS30" s="57"/>
      <c r="AT30" s="57"/>
      <c r="AU30" s="57"/>
      <c r="AV30" s="57"/>
      <c r="AW30" s="57"/>
      <c r="AX30" s="57"/>
      <c r="AY30" s="2"/>
      <c r="AZ30" s="2"/>
      <c r="BA30" s="2"/>
      <c r="BB30" s="2"/>
      <c r="BC30" s="2"/>
      <c r="BD30" s="2"/>
      <c r="BE30" s="2"/>
      <c r="BF30" s="56"/>
      <c r="BG30" s="56"/>
      <c r="BH30" s="56"/>
      <c r="BI30" s="56"/>
      <c r="BJ30" s="56"/>
      <c r="BK30" s="56"/>
      <c r="BL30" s="56"/>
      <c r="BM30" s="55"/>
      <c r="BN30" s="55"/>
      <c r="BO30" s="55"/>
      <c r="BP30" s="55"/>
      <c r="BQ30" s="55"/>
      <c r="BR30" s="55"/>
      <c r="BS30" s="55"/>
      <c r="BT30" s="58"/>
      <c r="BU30" s="58"/>
      <c r="BV30" s="58"/>
      <c r="BW30" s="58"/>
      <c r="BX30" s="58"/>
      <c r="BY30" s="58"/>
      <c r="BZ30" s="58"/>
    </row>
    <row r="31" spans="1:78">
      <c r="A31" s="3" t="s">
        <v>46</v>
      </c>
      <c r="B31" s="58">
        <v>226568.49</v>
      </c>
      <c r="C31" s="58">
        <v>238321.82</v>
      </c>
      <c r="D31" s="58">
        <v>216114.09700000001</v>
      </c>
      <c r="E31" s="58">
        <v>210634.9</v>
      </c>
      <c r="F31" s="58">
        <v>219493.13500000001</v>
      </c>
      <c r="G31" s="58">
        <v>215063.35</v>
      </c>
      <c r="H31" s="58">
        <v>196736.899</v>
      </c>
      <c r="I31" s="57"/>
      <c r="J31" s="57">
        <v>117688.14</v>
      </c>
      <c r="K31" s="57">
        <v>4507.9907160000002</v>
      </c>
      <c r="L31" s="57">
        <v>2096.3631999999998</v>
      </c>
      <c r="M31" s="57">
        <v>1602.5401999999999</v>
      </c>
      <c r="N31" s="57">
        <v>10699</v>
      </c>
      <c r="O31" s="57">
        <v>7736.1620000000003</v>
      </c>
      <c r="P31" s="7">
        <v>174798.8</v>
      </c>
      <c r="Q31" s="7">
        <v>181109.68</v>
      </c>
      <c r="R31" s="7">
        <v>182619.02600000001</v>
      </c>
      <c r="S31" s="7">
        <v>211886.288</v>
      </c>
      <c r="T31" s="7">
        <v>223700</v>
      </c>
      <c r="U31" s="7">
        <v>194400</v>
      </c>
      <c r="V31" s="7">
        <v>185100</v>
      </c>
      <c r="W31" s="56"/>
      <c r="X31" s="56">
        <v>89180</v>
      </c>
      <c r="Y31" s="56">
        <v>95870</v>
      </c>
      <c r="Z31" s="56">
        <v>98914</v>
      </c>
      <c r="AA31" s="56">
        <v>96830</v>
      </c>
      <c r="AB31" s="56">
        <v>93000</v>
      </c>
      <c r="AC31" s="56">
        <v>85980</v>
      </c>
      <c r="AD31" s="55">
        <v>99062</v>
      </c>
      <c r="AE31" s="55">
        <v>66097</v>
      </c>
      <c r="AF31" s="55">
        <v>100200</v>
      </c>
      <c r="AG31" s="55">
        <v>97200</v>
      </c>
      <c r="AH31" s="55">
        <v>113100</v>
      </c>
      <c r="AI31" s="55">
        <v>66030</v>
      </c>
      <c r="AJ31" s="55">
        <v>89390</v>
      </c>
      <c r="AK31" s="58">
        <v>15310</v>
      </c>
      <c r="AL31" s="58">
        <v>15905</v>
      </c>
      <c r="AM31" s="58">
        <v>17319</v>
      </c>
      <c r="AN31" s="58">
        <v>16328</v>
      </c>
      <c r="AO31" s="58">
        <v>17113</v>
      </c>
      <c r="AP31" s="58">
        <v>16706</v>
      </c>
      <c r="AQ31" s="58">
        <v>15545</v>
      </c>
      <c r="AR31" s="57">
        <v>387663.42</v>
      </c>
      <c r="AS31" s="57">
        <v>373009.79</v>
      </c>
      <c r="AT31" s="57">
        <v>381707.02899999998</v>
      </c>
      <c r="AU31" s="57">
        <v>403272.83500000002</v>
      </c>
      <c r="AV31" s="57">
        <v>371443.08860000002</v>
      </c>
      <c r="AW31" s="57">
        <v>338755.94699999999</v>
      </c>
      <c r="AX31" s="57">
        <v>402894.897</v>
      </c>
      <c r="AY31" s="2">
        <v>172440.83</v>
      </c>
      <c r="AZ31" s="2">
        <v>203995.3</v>
      </c>
      <c r="BA31" s="2">
        <v>193287.75</v>
      </c>
      <c r="BB31" s="2">
        <v>201979.3</v>
      </c>
      <c r="BC31" s="2">
        <v>188737.6</v>
      </c>
      <c r="BD31" s="2">
        <v>208253.2</v>
      </c>
      <c r="BE31" s="2">
        <v>192856.3</v>
      </c>
      <c r="BF31" s="56">
        <v>93940</v>
      </c>
      <c r="BG31" s="56">
        <v>90329</v>
      </c>
      <c r="BH31" s="56">
        <v>85990</v>
      </c>
      <c r="BI31" s="56">
        <v>118000</v>
      </c>
      <c r="BJ31" s="56">
        <v>110293</v>
      </c>
      <c r="BK31" s="56">
        <v>101252</v>
      </c>
      <c r="BL31" s="56">
        <v>86532</v>
      </c>
      <c r="BM31" s="55">
        <v>92691</v>
      </c>
      <c r="BN31" s="55">
        <v>96953</v>
      </c>
      <c r="BO31" s="55">
        <v>100424</v>
      </c>
      <c r="BP31" s="55">
        <v>96634</v>
      </c>
      <c r="BQ31" s="55">
        <v>93586</v>
      </c>
      <c r="BR31" s="55">
        <v>90523</v>
      </c>
      <c r="BS31" s="55">
        <v>88614</v>
      </c>
      <c r="BT31" s="58">
        <v>53665</v>
      </c>
      <c r="BU31" s="58">
        <v>75579</v>
      </c>
      <c r="BV31" s="58">
        <v>82100</v>
      </c>
      <c r="BW31" s="58">
        <v>85726</v>
      </c>
      <c r="BX31" s="58">
        <v>81619</v>
      </c>
      <c r="BY31" s="58">
        <v>83423</v>
      </c>
      <c r="BZ31" s="58">
        <v>89486</v>
      </c>
    </row>
    <row r="32" spans="1:78">
      <c r="A32" s="3" t="s">
        <v>47</v>
      </c>
      <c r="B32" s="58">
        <v>145.22999999999999</v>
      </c>
      <c r="C32" s="58">
        <v>1.94</v>
      </c>
      <c r="D32" s="58">
        <v>137.71281300000001</v>
      </c>
      <c r="E32" s="58">
        <v>134.49969999999999</v>
      </c>
      <c r="F32" s="58">
        <v>142.1112</v>
      </c>
      <c r="G32" s="58">
        <v>139.68039999999999</v>
      </c>
      <c r="H32" s="58">
        <v>129.779201</v>
      </c>
      <c r="I32" s="57"/>
      <c r="J32" s="57"/>
      <c r="K32" s="57">
        <v>87.973213999999999</v>
      </c>
      <c r="L32" s="57">
        <v>78.945592000000005</v>
      </c>
      <c r="M32" s="57">
        <v>87.206391999999994</v>
      </c>
      <c r="N32" s="57">
        <v>100.09500800000001</v>
      </c>
      <c r="O32" s="57">
        <v>73.453608000000003</v>
      </c>
      <c r="P32" s="7">
        <v>111.77</v>
      </c>
      <c r="Q32" s="7">
        <v>115.95</v>
      </c>
      <c r="R32" s="7">
        <v>116.381</v>
      </c>
      <c r="S32" s="7">
        <v>0.161</v>
      </c>
      <c r="T32" s="7">
        <v>140</v>
      </c>
      <c r="U32" s="7">
        <v>120</v>
      </c>
      <c r="V32" s="7">
        <v>112.2</v>
      </c>
      <c r="W32" s="56"/>
      <c r="X32" s="56"/>
      <c r="Y32" s="56"/>
      <c r="Z32" s="56"/>
      <c r="AA32" s="56"/>
      <c r="AB32" s="56"/>
      <c r="AC32" s="56"/>
      <c r="AD32" s="55"/>
      <c r="AE32" s="55"/>
      <c r="AF32" s="55">
        <v>63.6</v>
      </c>
      <c r="AG32" s="55">
        <v>60.6</v>
      </c>
      <c r="AH32" s="55"/>
      <c r="AI32" s="55"/>
      <c r="AJ32" s="55"/>
      <c r="AK32" s="58">
        <v>58</v>
      </c>
      <c r="AL32" s="58">
        <v>60</v>
      </c>
      <c r="AM32" s="58">
        <v>63</v>
      </c>
      <c r="AN32" s="58">
        <v>60</v>
      </c>
      <c r="AO32" s="58">
        <v>56</v>
      </c>
      <c r="AP32" s="58">
        <v>53</v>
      </c>
      <c r="AQ32" s="58">
        <v>48</v>
      </c>
      <c r="AR32" s="57"/>
      <c r="AS32" s="57">
        <v>66.989999999999995</v>
      </c>
      <c r="AT32" s="57"/>
      <c r="AU32" s="57"/>
      <c r="AV32" s="57">
        <v>2.4018709</v>
      </c>
      <c r="AW32" s="57">
        <v>2.1418018999999999</v>
      </c>
      <c r="AX32" s="57"/>
      <c r="AY32" s="2"/>
      <c r="AZ32" s="2"/>
      <c r="BA32" s="2"/>
      <c r="BB32" s="2"/>
      <c r="BC32" s="2"/>
      <c r="BD32" s="2"/>
      <c r="BE32" s="2"/>
      <c r="BF32" s="56">
        <v>60.44</v>
      </c>
      <c r="BG32" s="56">
        <v>58.79</v>
      </c>
      <c r="BH32" s="56">
        <v>56.13</v>
      </c>
      <c r="BI32" s="56">
        <v>74.900000000000006</v>
      </c>
      <c r="BJ32" s="56">
        <v>70.92</v>
      </c>
      <c r="BK32" s="56">
        <v>65.39</v>
      </c>
      <c r="BL32" s="56">
        <v>55.95</v>
      </c>
      <c r="BM32" s="55"/>
      <c r="BN32" s="55"/>
      <c r="BO32" s="55"/>
      <c r="BP32" s="55"/>
      <c r="BQ32" s="55"/>
      <c r="BR32" s="55"/>
      <c r="BS32" s="55"/>
      <c r="BT32" s="58"/>
      <c r="BU32" s="58"/>
      <c r="BV32" s="58"/>
      <c r="BW32" s="58"/>
      <c r="BX32" s="58"/>
      <c r="BY32" s="58"/>
      <c r="BZ32" s="58"/>
    </row>
    <row r="33" spans="1:78">
      <c r="A33" s="3" t="s">
        <v>48</v>
      </c>
      <c r="B33" s="58">
        <v>418.13</v>
      </c>
      <c r="C33" s="58">
        <v>533.41999999999996</v>
      </c>
      <c r="D33" s="58">
        <v>369.74114400000002</v>
      </c>
      <c r="E33" s="58">
        <v>497.33730000000003</v>
      </c>
      <c r="F33" s="58">
        <v>396.7937</v>
      </c>
      <c r="G33" s="58">
        <v>341.79730000000001</v>
      </c>
      <c r="H33" s="58">
        <v>229.74884</v>
      </c>
      <c r="I33" s="57">
        <v>217.3</v>
      </c>
      <c r="J33" s="57">
        <v>367.3</v>
      </c>
      <c r="K33" s="57">
        <v>292.32688899999999</v>
      </c>
      <c r="L33" s="57">
        <v>269.35028</v>
      </c>
      <c r="M33" s="57">
        <v>194.5641</v>
      </c>
      <c r="N33" s="57">
        <v>360.80502000000001</v>
      </c>
      <c r="O33" s="57">
        <v>312.74874999999997</v>
      </c>
      <c r="P33" s="7">
        <v>304.68</v>
      </c>
      <c r="Q33" s="7">
        <v>218.29</v>
      </c>
      <c r="R33" s="7">
        <v>223.29499999999999</v>
      </c>
      <c r="S33" s="7">
        <v>15957.63</v>
      </c>
      <c r="T33" s="7">
        <v>314</v>
      </c>
      <c r="U33" s="7">
        <v>215</v>
      </c>
      <c r="V33" s="7">
        <v>636</v>
      </c>
      <c r="W33" s="56">
        <v>120</v>
      </c>
      <c r="X33" s="56">
        <v>55</v>
      </c>
      <c r="Y33" s="56">
        <v>131.6</v>
      </c>
      <c r="Z33" s="56">
        <v>140</v>
      </c>
      <c r="AA33" s="56">
        <v>221.6</v>
      </c>
      <c r="AB33" s="56">
        <v>111.5</v>
      </c>
      <c r="AC33" s="56">
        <v>110.83</v>
      </c>
      <c r="AD33" s="55">
        <v>130</v>
      </c>
      <c r="AE33" s="55">
        <v>48</v>
      </c>
      <c r="AF33" s="55">
        <v>152.6</v>
      </c>
      <c r="AG33" s="55">
        <v>124.5</v>
      </c>
      <c r="AH33" s="55">
        <v>138</v>
      </c>
      <c r="AI33" s="55">
        <v>92.64</v>
      </c>
      <c r="AJ33" s="55">
        <v>131.75</v>
      </c>
      <c r="AK33" s="58">
        <v>1220</v>
      </c>
      <c r="AL33" s="58">
        <v>1269</v>
      </c>
      <c r="AM33" s="58">
        <v>1317</v>
      </c>
      <c r="AN33" s="58">
        <v>1261</v>
      </c>
      <c r="AO33" s="58">
        <v>1193</v>
      </c>
      <c r="AP33" s="58">
        <v>1112</v>
      </c>
      <c r="AQ33" s="58">
        <v>1023</v>
      </c>
      <c r="AR33" s="57">
        <v>9514.7999999999993</v>
      </c>
      <c r="AS33" s="57">
        <v>5417.1</v>
      </c>
      <c r="AT33" s="57">
        <v>3835.8337000000001</v>
      </c>
      <c r="AU33" s="57">
        <v>1642.2487000000001</v>
      </c>
      <c r="AV33" s="57">
        <v>1365.0545999999999</v>
      </c>
      <c r="AW33" s="57">
        <v>1376.797</v>
      </c>
      <c r="AX33" s="57">
        <v>1601.2349999999999</v>
      </c>
      <c r="AY33" s="2">
        <v>345</v>
      </c>
      <c r="AZ33" s="2">
        <v>351</v>
      </c>
      <c r="BA33" s="2">
        <v>348</v>
      </c>
      <c r="BB33" s="2">
        <v>372</v>
      </c>
      <c r="BC33" s="2">
        <v>361</v>
      </c>
      <c r="BD33" s="2">
        <v>368</v>
      </c>
      <c r="BE33" s="2">
        <v>365</v>
      </c>
      <c r="BF33" s="56">
        <v>127.55</v>
      </c>
      <c r="BG33" s="56">
        <v>87.69</v>
      </c>
      <c r="BH33" s="56">
        <v>87.44</v>
      </c>
      <c r="BI33" s="56">
        <v>151</v>
      </c>
      <c r="BJ33" s="56">
        <v>148.12</v>
      </c>
      <c r="BK33" s="56">
        <v>115.54</v>
      </c>
      <c r="BL33" s="56">
        <v>124.83</v>
      </c>
      <c r="BM33" s="55">
        <v>227.09</v>
      </c>
      <c r="BN33" s="55">
        <v>246.67</v>
      </c>
      <c r="BO33" s="55">
        <v>223.03</v>
      </c>
      <c r="BP33" s="55">
        <v>265.92</v>
      </c>
      <c r="BQ33" s="55">
        <v>262.49</v>
      </c>
      <c r="BR33" s="55">
        <v>217</v>
      </c>
      <c r="BS33" s="55">
        <v>190.59</v>
      </c>
      <c r="BT33" s="58">
        <v>417.42</v>
      </c>
      <c r="BU33" s="58">
        <v>608.02</v>
      </c>
      <c r="BV33" s="58">
        <v>674.25</v>
      </c>
      <c r="BW33" s="58">
        <v>712.95</v>
      </c>
      <c r="BX33" s="58">
        <v>654.79999999999995</v>
      </c>
      <c r="BY33" s="58">
        <v>539.5</v>
      </c>
      <c r="BZ33" s="58">
        <v>683.4</v>
      </c>
    </row>
    <row r="34" spans="1:78">
      <c r="A34" s="3"/>
      <c r="B34" s="1"/>
      <c r="C34" s="1"/>
      <c r="D34" s="1"/>
      <c r="E34" s="1"/>
      <c r="F34" s="1"/>
      <c r="G34" s="1"/>
      <c r="H34" s="1"/>
      <c r="I34" s="3"/>
      <c r="J34" s="3"/>
      <c r="K34" s="3"/>
      <c r="L34" s="3"/>
      <c r="M34" s="3"/>
      <c r="N34" s="3"/>
      <c r="O34" s="3"/>
      <c r="P34" s="8"/>
      <c r="Q34" s="8"/>
      <c r="R34" s="8"/>
      <c r="S34" s="8"/>
      <c r="T34" s="8"/>
      <c r="U34" s="8"/>
      <c r="V34" s="8"/>
      <c r="W34" s="3"/>
      <c r="X34" s="3"/>
      <c r="Y34" s="3"/>
      <c r="Z34" s="3"/>
      <c r="AA34" s="3"/>
      <c r="AB34" s="3"/>
      <c r="AC34" s="3"/>
      <c r="AD34" s="3"/>
      <c r="AE34" s="3"/>
      <c r="AF34" s="3"/>
      <c r="AG34" s="3"/>
      <c r="AH34" s="3"/>
      <c r="AI34" s="3"/>
      <c r="AJ34" s="3"/>
      <c r="AK34" s="1"/>
      <c r="AL34" s="1"/>
      <c r="AM34" s="1"/>
      <c r="AN34" s="1"/>
      <c r="AO34" s="1"/>
      <c r="AP34" s="1"/>
      <c r="AQ34" s="1"/>
      <c r="AR34" s="3"/>
      <c r="AS34" s="3"/>
      <c r="AT34" s="3"/>
      <c r="AU34" s="3"/>
      <c r="AV34" s="3"/>
      <c r="AW34" s="3"/>
      <c r="AX34" s="3"/>
      <c r="AY34" s="1"/>
      <c r="AZ34" s="8"/>
      <c r="BA34" s="8"/>
      <c r="BB34" s="8"/>
      <c r="BC34" s="8"/>
      <c r="BD34" s="8"/>
      <c r="BE34" s="8"/>
      <c r="BF34" s="3"/>
      <c r="BG34" s="3"/>
      <c r="BH34" s="3"/>
      <c r="BI34" s="3"/>
      <c r="BJ34" s="3"/>
      <c r="BK34" s="43"/>
      <c r="BL34" s="43"/>
      <c r="BM34" s="43"/>
      <c r="BN34" s="43"/>
      <c r="BO34" s="43"/>
      <c r="BP34" s="43"/>
      <c r="BQ34" s="43"/>
      <c r="BR34" s="43"/>
      <c r="BS34" s="43"/>
      <c r="BT34" s="43"/>
      <c r="BU34" s="43"/>
      <c r="BV34" s="43"/>
      <c r="BW34" s="43"/>
      <c r="BX34" s="43"/>
      <c r="BY34" s="43"/>
      <c r="BZ34" s="58"/>
    </row>
    <row r="35" spans="1:78">
      <c r="A35" s="74" t="s">
        <v>49</v>
      </c>
      <c r="B35" s="58">
        <f>SUM(B3:B33)</f>
        <v>132023679.78</v>
      </c>
      <c r="C35" s="58">
        <f>SUM(C3:C33)</f>
        <v>111175041.81999999</v>
      </c>
      <c r="D35" s="58">
        <f t="shared" ref="D35:AS35" si="0">SUM(D3:D33)</f>
        <v>87161485.338376343</v>
      </c>
      <c r="E35" s="58">
        <f t="shared" si="0"/>
        <v>82094285.549501538</v>
      </c>
      <c r="F35" s="58">
        <f t="shared" si="0"/>
        <v>78242249.652105942</v>
      </c>
      <c r="G35" s="58">
        <f t="shared" si="0"/>
        <v>68028451.997031212</v>
      </c>
      <c r="H35" s="58">
        <f>SUM(H3:H33)</f>
        <v>83239135.295576736</v>
      </c>
      <c r="I35" s="57">
        <f t="shared" si="0"/>
        <v>51564943.309999987</v>
      </c>
      <c r="J35" s="57">
        <f t="shared" si="0"/>
        <v>51076428.659999996</v>
      </c>
      <c r="K35" s="57">
        <f t="shared" si="0"/>
        <v>55062195.82283783</v>
      </c>
      <c r="L35" s="57">
        <f t="shared" si="0"/>
        <v>48033668.07031142</v>
      </c>
      <c r="M35" s="57">
        <f t="shared" si="0"/>
        <v>55293414.579316385</v>
      </c>
      <c r="N35" s="57">
        <f t="shared" si="0"/>
        <v>64354921.088110514</v>
      </c>
      <c r="O35" s="57">
        <f>SUM(O3:O33)</f>
        <v>41487376.526412137</v>
      </c>
      <c r="P35" s="7">
        <f t="shared" si="0"/>
        <v>54177942.030000001</v>
      </c>
      <c r="Q35" s="7">
        <f t="shared" si="0"/>
        <v>51053482.950000003</v>
      </c>
      <c r="R35" s="7">
        <f t="shared" si="0"/>
        <v>53180797.679000005</v>
      </c>
      <c r="S35" s="7">
        <f t="shared" si="0"/>
        <v>65238637.549000002</v>
      </c>
      <c r="T35" s="7">
        <f t="shared" si="0"/>
        <v>72589820.237000003</v>
      </c>
      <c r="U35" s="7">
        <f t="shared" si="0"/>
        <v>62501814.821500003</v>
      </c>
      <c r="V35" s="7">
        <f>SUM(V3:V33)</f>
        <v>53849262.341499999</v>
      </c>
      <c r="W35" s="56">
        <f t="shared" si="0"/>
        <v>34498201.5</v>
      </c>
      <c r="X35" s="56">
        <f t="shared" si="0"/>
        <v>38930603.899999999</v>
      </c>
      <c r="Y35" s="56">
        <f t="shared" si="0"/>
        <v>38930315.109999999</v>
      </c>
      <c r="Z35" s="56">
        <f t="shared" si="0"/>
        <v>43075177.879999995</v>
      </c>
      <c r="AA35" s="56">
        <f t="shared" si="0"/>
        <v>44201060.789999999</v>
      </c>
      <c r="AB35" s="56">
        <f t="shared" si="0"/>
        <v>39637450.11135</v>
      </c>
      <c r="AC35" s="56">
        <f>SUM(AC3:AC33)</f>
        <v>33723375.1206</v>
      </c>
      <c r="AD35" s="55">
        <f t="shared" si="0"/>
        <v>63888673</v>
      </c>
      <c r="AE35" s="55">
        <f t="shared" si="0"/>
        <v>43303331</v>
      </c>
      <c r="AF35" s="55">
        <f t="shared" si="0"/>
        <v>57677812.200000003</v>
      </c>
      <c r="AG35" s="55">
        <f t="shared" si="0"/>
        <v>54455661.064000003</v>
      </c>
      <c r="AH35" s="55">
        <f t="shared" si="0"/>
        <v>65217544.817200005</v>
      </c>
      <c r="AI35" s="55">
        <f t="shared" si="0"/>
        <v>33515525.3511739</v>
      </c>
      <c r="AJ35" s="55">
        <f>SUM(AJ3:AJ33)</f>
        <v>48411021.844976008</v>
      </c>
      <c r="AK35" s="58">
        <f t="shared" si="0"/>
        <v>54848280.170000002</v>
      </c>
      <c r="AL35" s="58">
        <f t="shared" si="0"/>
        <v>55733474.079999998</v>
      </c>
      <c r="AM35" s="58">
        <f t="shared" si="0"/>
        <v>56953961.910000004</v>
      </c>
      <c r="AN35" s="58">
        <f t="shared" si="0"/>
        <v>52676421.799999997</v>
      </c>
      <c r="AO35" s="58">
        <f t="shared" si="0"/>
        <v>49816499.5</v>
      </c>
      <c r="AP35" s="58">
        <f>SUM(AP3:AP33)</f>
        <v>40095810.021400005</v>
      </c>
      <c r="AQ35" s="58">
        <f>SUM(AQ3:AQ33)</f>
        <v>38848036.951299995</v>
      </c>
      <c r="AR35" s="57">
        <f t="shared" si="0"/>
        <v>99706111.980000004</v>
      </c>
      <c r="AS35" s="57">
        <f t="shared" si="0"/>
        <v>97818985.689999983</v>
      </c>
      <c r="AT35" s="57">
        <f t="shared" ref="AT35:BW35" si="1">SUM(AT3:AT33)</f>
        <v>90028311.343115658</v>
      </c>
      <c r="AU35" s="57">
        <f t="shared" si="1"/>
        <v>103515042.5503379</v>
      </c>
      <c r="AV35" s="57">
        <f t="shared" si="1"/>
        <v>84496805.218725815</v>
      </c>
      <c r="AW35" s="57">
        <f>SUM(AW3:AW33)</f>
        <v>77762915.010188192</v>
      </c>
      <c r="AX35" s="57">
        <f>SUM(AX3:AX33)</f>
        <v>92616037.469591141</v>
      </c>
      <c r="AY35" s="2">
        <f t="shared" si="1"/>
        <v>41316557.839999996</v>
      </c>
      <c r="AZ35" s="2">
        <f t="shared" si="1"/>
        <v>46852610.829999998</v>
      </c>
      <c r="BA35" s="2">
        <f t="shared" si="1"/>
        <v>45160237.489999995</v>
      </c>
      <c r="BB35" s="2">
        <f t="shared" si="1"/>
        <v>50819444.919999994</v>
      </c>
      <c r="BC35" s="2">
        <f t="shared" si="1"/>
        <v>42898323.350000001</v>
      </c>
      <c r="BD35" s="2">
        <f>SUM(BD3:BD33)</f>
        <v>46335900.600987002</v>
      </c>
      <c r="BE35" s="2">
        <f>SUM(BE3:BE33)</f>
        <v>41467313.010913998</v>
      </c>
      <c r="BF35" s="56">
        <f t="shared" si="1"/>
        <v>51714286.505284593</v>
      </c>
      <c r="BG35" s="56">
        <f t="shared" si="1"/>
        <v>55000315.926374599</v>
      </c>
      <c r="BH35" s="56">
        <f t="shared" si="1"/>
        <v>55345458.332834408</v>
      </c>
      <c r="BI35" s="56">
        <f t="shared" si="1"/>
        <v>75448511.854180008</v>
      </c>
      <c r="BJ35" s="56">
        <f t="shared" si="1"/>
        <v>66329789.297364995</v>
      </c>
      <c r="BK35" s="56">
        <f>SUM(BK3:BK33)</f>
        <v>56119739.451838806</v>
      </c>
      <c r="BL35" s="56">
        <f>SUM(BL3:BL33)</f>
        <v>46963098.6994977</v>
      </c>
      <c r="BM35" s="55">
        <f t="shared" si="1"/>
        <v>50500180.011093207</v>
      </c>
      <c r="BN35" s="55">
        <f t="shared" si="1"/>
        <v>56181192.167323403</v>
      </c>
      <c r="BO35" s="55">
        <f t="shared" si="1"/>
        <v>58549924.279072098</v>
      </c>
      <c r="BP35" s="55">
        <f t="shared" si="1"/>
        <v>77880858.507331595</v>
      </c>
      <c r="BQ35" s="55">
        <f t="shared" si="1"/>
        <v>68968255.687999606</v>
      </c>
      <c r="BR35" s="55">
        <f>SUM(BR3:BR33)</f>
        <v>65573573.154927403</v>
      </c>
      <c r="BS35" s="55">
        <f>SUM(BS3:BS33)</f>
        <v>64905769.815942511</v>
      </c>
      <c r="BT35" s="58">
        <f t="shared" si="1"/>
        <v>29306686.215606701</v>
      </c>
      <c r="BU35" s="58">
        <f t="shared" si="1"/>
        <v>39338620.055901103</v>
      </c>
      <c r="BV35" s="58">
        <f t="shared" si="1"/>
        <v>49125150.628233694</v>
      </c>
      <c r="BW35" s="58">
        <f t="shared" si="1"/>
        <v>50304605.522532009</v>
      </c>
      <c r="BX35" s="58">
        <f>SUM(BX3:BX33)</f>
        <v>45197648.072847992</v>
      </c>
      <c r="BY35" s="58">
        <f>SUM(BY3:BY33)</f>
        <v>55375689.674937502</v>
      </c>
      <c r="BZ35" s="58">
        <f>SUM(BZ3:BZ33)</f>
        <v>58810785.316712394</v>
      </c>
    </row>
    <row r="36" spans="1:78">
      <c r="A36" s="17" t="s">
        <v>50</v>
      </c>
      <c r="B36" s="79"/>
      <c r="C36" s="23">
        <f t="shared" ref="C36:H36" si="2">(C35-B35)/B35</f>
        <v>-0.15791589807784107</v>
      </c>
      <c r="D36" s="23">
        <f t="shared" si="2"/>
        <v>-0.2159977283435903</v>
      </c>
      <c r="E36" s="23">
        <f t="shared" si="2"/>
        <v>-5.8135766837876121E-2</v>
      </c>
      <c r="F36" s="23">
        <f t="shared" si="2"/>
        <v>-4.6922095388391927E-2</v>
      </c>
      <c r="G36" s="23">
        <f t="shared" si="2"/>
        <v>-0.13054069509106733</v>
      </c>
      <c r="H36" s="23">
        <f t="shared" si="2"/>
        <v>0.22359296517888316</v>
      </c>
      <c r="I36" s="23"/>
      <c r="J36" s="23">
        <f t="shared" ref="J36:O36" si="3">(J35-I35)/I35</f>
        <v>-9.4737745964951631E-3</v>
      </c>
      <c r="K36" s="23">
        <f t="shared" si="3"/>
        <v>7.803535343807716E-2</v>
      </c>
      <c r="L36" s="23">
        <f t="shared" si="3"/>
        <v>-0.12764706614935301</v>
      </c>
      <c r="M36" s="23">
        <f t="shared" si="3"/>
        <v>0.15113870750778782</v>
      </c>
      <c r="N36" s="23">
        <f t="shared" si="3"/>
        <v>0.16388039294979204</v>
      </c>
      <c r="O36" s="23">
        <f t="shared" si="3"/>
        <v>-0.35533482405160038</v>
      </c>
      <c r="P36" s="72"/>
      <c r="Q36" s="23">
        <f t="shared" ref="Q36:V36" si="4">(Q35-P35)/P35</f>
        <v>-5.767031679183917E-2</v>
      </c>
      <c r="R36" s="23">
        <f t="shared" si="4"/>
        <v>4.1668356517094433E-2</v>
      </c>
      <c r="S36" s="23">
        <f t="shared" si="4"/>
        <v>0.22673296370583379</v>
      </c>
      <c r="T36" s="23">
        <f t="shared" si="4"/>
        <v>0.11268142567322334</v>
      </c>
      <c r="U36" s="23">
        <f t="shared" si="4"/>
        <v>-0.13897272899372753</v>
      </c>
      <c r="V36" s="23">
        <f t="shared" si="4"/>
        <v>-0.1384368198701266</v>
      </c>
      <c r="W36" s="23"/>
      <c r="X36" s="23">
        <f t="shared" ref="X36:AC36" si="5">(X35-W35)/W35</f>
        <v>0.12848212971334169</v>
      </c>
      <c r="Y36" s="23">
        <f t="shared" si="5"/>
        <v>-7.418071416023062E-6</v>
      </c>
      <c r="Z36" s="23">
        <f t="shared" si="5"/>
        <v>0.10646877011625597</v>
      </c>
      <c r="AA36" s="23">
        <f t="shared" si="5"/>
        <v>2.6137626480301931E-2</v>
      </c>
      <c r="AB36" s="23">
        <f t="shared" si="5"/>
        <v>-0.10324663248087625</v>
      </c>
      <c r="AC36" s="23">
        <f t="shared" si="5"/>
        <v>-0.14920422413995121</v>
      </c>
      <c r="AD36" s="23"/>
      <c r="AE36" s="23">
        <f t="shared" ref="AE36:AJ36" si="6">(AE35-AD35)/AD35</f>
        <v>-0.32220644182107211</v>
      </c>
      <c r="AF36" s="23">
        <f t="shared" si="6"/>
        <v>0.33194862538403808</v>
      </c>
      <c r="AG36" s="23">
        <f t="shared" si="6"/>
        <v>-5.586465597597684E-2</v>
      </c>
      <c r="AH36" s="23">
        <f t="shared" si="6"/>
        <v>0.19762653768084651</v>
      </c>
      <c r="AI36" s="23">
        <f t="shared" si="6"/>
        <v>-0.48609648760750718</v>
      </c>
      <c r="AJ36" s="23">
        <f t="shared" si="6"/>
        <v>0.44443571561919093</v>
      </c>
      <c r="AK36" s="79"/>
      <c r="AL36" s="23">
        <f t="shared" ref="AL36:AQ36" si="7">(AL35-AK35)/AK35</f>
        <v>1.6138954717565875E-2</v>
      </c>
      <c r="AM36" s="23">
        <f t="shared" si="7"/>
        <v>2.1898649781783092E-2</v>
      </c>
      <c r="AN36" s="23">
        <f t="shared" si="7"/>
        <v>-7.5105224756084166E-2</v>
      </c>
      <c r="AO36" s="23">
        <f t="shared" si="7"/>
        <v>-5.4292265918487216E-2</v>
      </c>
      <c r="AP36" s="23">
        <f t="shared" si="7"/>
        <v>-0.19512991832354651</v>
      </c>
      <c r="AQ36" s="23">
        <f t="shared" si="7"/>
        <v>-3.1119787065881595E-2</v>
      </c>
      <c r="AR36" s="24"/>
      <c r="AS36" s="23">
        <f t="shared" ref="AS36:AX36" si="8">(AS35-AR35)/AR35</f>
        <v>-1.8926886752725441E-2</v>
      </c>
      <c r="AT36" s="23">
        <f t="shared" si="8"/>
        <v>-7.9643785834928815E-2</v>
      </c>
      <c r="AU36" s="23">
        <f t="shared" si="8"/>
        <v>0.14980544459866235</v>
      </c>
      <c r="AV36" s="23">
        <f t="shared" si="8"/>
        <v>-0.18372438307566538</v>
      </c>
      <c r="AW36" s="23">
        <f t="shared" si="8"/>
        <v>-7.9694021461598263E-2</v>
      </c>
      <c r="AX36" s="23">
        <f t="shared" si="8"/>
        <v>0.1910052170428147</v>
      </c>
      <c r="AY36" s="80"/>
      <c r="AZ36" s="23">
        <f t="shared" ref="AZ36:BE36" si="9">(AZ35-AY35)/AY35</f>
        <v>0.13399114736127307</v>
      </c>
      <c r="BA36" s="23">
        <f t="shared" si="9"/>
        <v>-3.6121217366959772E-2</v>
      </c>
      <c r="BB36" s="23">
        <f t="shared" si="9"/>
        <v>0.12531394307333171</v>
      </c>
      <c r="BC36" s="23">
        <f t="shared" si="9"/>
        <v>-0.15586792776799172</v>
      </c>
      <c r="BD36" s="23">
        <f t="shared" si="9"/>
        <v>8.0133137673945962E-2</v>
      </c>
      <c r="BE36" s="23">
        <f t="shared" si="9"/>
        <v>-0.10507160812515422</v>
      </c>
      <c r="BF36" s="72"/>
      <c r="BG36" s="23">
        <f>(BG35-BF35)/BF35</f>
        <v>6.3542004408283059E-2</v>
      </c>
      <c r="BH36" s="23">
        <f>(BH35-BF35)/BF35</f>
        <v>7.0216028740505823E-2</v>
      </c>
      <c r="BI36" s="23">
        <f>(BI35-BH35)/BH35</f>
        <v>0.36322860315747363</v>
      </c>
      <c r="BJ36" s="23">
        <f>(BJ35-BI35)/BI35</f>
        <v>-0.1208602042998389</v>
      </c>
      <c r="BK36" s="23">
        <f>(BK35-BJ35)/BJ35</f>
        <v>-0.1539285734762886</v>
      </c>
      <c r="BL36" s="23">
        <f>(BL35-BK35)/BK35</f>
        <v>-0.16316256707141719</v>
      </c>
      <c r="BM36" s="72"/>
      <c r="BN36" s="23">
        <f t="shared" ref="BN36:BS36" si="10">(BN35-BM35)/BM35</f>
        <v>0.11249488922578627</v>
      </c>
      <c r="BO36" s="23">
        <f t="shared" si="10"/>
        <v>4.2162368229815138E-2</v>
      </c>
      <c r="BP36" s="23">
        <f t="shared" si="10"/>
        <v>0.33016155812807918</v>
      </c>
      <c r="BQ36" s="23">
        <f t="shared" si="10"/>
        <v>-0.11443893904293528</v>
      </c>
      <c r="BR36" s="23">
        <f t="shared" si="10"/>
        <v>-4.9220942290162543E-2</v>
      </c>
      <c r="BS36" s="23">
        <f t="shared" si="10"/>
        <v>-1.0184031567215443E-2</v>
      </c>
      <c r="BT36" s="72"/>
      <c r="BU36" s="23">
        <f t="shared" ref="BU36:BZ36" si="11">(BU35-BT35)/BT35</f>
        <v>0.34230870615975995</v>
      </c>
      <c r="BV36" s="23">
        <f t="shared" si="11"/>
        <v>0.24877666167307599</v>
      </c>
      <c r="BW36" s="23">
        <f t="shared" si="11"/>
        <v>2.4009186317292371E-2</v>
      </c>
      <c r="BX36" s="23">
        <f t="shared" si="11"/>
        <v>-0.10152067383565014</v>
      </c>
      <c r="BY36" s="23">
        <f t="shared" si="11"/>
        <v>0.22518962901974229</v>
      </c>
      <c r="BZ36" s="23">
        <f t="shared" si="11"/>
        <v>6.203255728171244E-2</v>
      </c>
    </row>
    <row r="37" spans="1:78" ht="15" customHeight="1">
      <c r="A37" s="43"/>
      <c r="B37" s="6"/>
      <c r="C37" s="6"/>
      <c r="D37" s="6"/>
      <c r="E37" s="6"/>
      <c r="F37" s="6"/>
      <c r="G37" s="60"/>
      <c r="H37" s="61"/>
      <c r="I37" s="6"/>
      <c r="J37" s="6"/>
      <c r="K37" s="6"/>
      <c r="L37" s="6"/>
      <c r="M37" s="6"/>
      <c r="N37" s="60"/>
      <c r="O37" s="61"/>
      <c r="P37" s="18"/>
      <c r="Q37" s="18"/>
      <c r="R37" s="18"/>
      <c r="S37" s="18"/>
      <c r="T37" s="18"/>
      <c r="U37" s="60"/>
      <c r="V37" s="61"/>
      <c r="W37" s="6"/>
      <c r="X37" s="6"/>
      <c r="Y37" s="6"/>
      <c r="Z37" s="45"/>
      <c r="AA37" s="6"/>
      <c r="AB37" s="60"/>
      <c r="AC37" s="61"/>
      <c r="AD37" s="6"/>
      <c r="AE37" s="6"/>
      <c r="AF37" s="6"/>
      <c r="AG37" s="6"/>
      <c r="AH37" s="6"/>
      <c r="AI37" s="60"/>
      <c r="AJ37" s="61"/>
      <c r="AK37" s="6"/>
      <c r="AL37" s="6"/>
      <c r="AM37" s="6"/>
      <c r="AN37" s="6"/>
      <c r="AO37" s="6"/>
      <c r="AP37" s="61"/>
      <c r="AQ37" s="61"/>
      <c r="AR37" s="6"/>
      <c r="AS37" s="6"/>
      <c r="AT37" s="6"/>
      <c r="AU37" s="6"/>
      <c r="AV37" s="6"/>
      <c r="AW37" s="60"/>
      <c r="AX37" s="61"/>
      <c r="AY37" s="6"/>
      <c r="AZ37" s="6"/>
      <c r="BA37" s="18"/>
      <c r="BB37" s="18"/>
      <c r="BC37" s="18"/>
      <c r="BD37" s="60"/>
      <c r="BE37" s="61"/>
      <c r="BF37" s="6"/>
      <c r="BG37" s="6"/>
      <c r="BH37" s="6"/>
      <c r="BI37" s="6"/>
      <c r="BJ37" s="6"/>
      <c r="BK37" s="60"/>
      <c r="BL37" s="61"/>
      <c r="BM37" s="6"/>
      <c r="BN37" s="6"/>
      <c r="BO37" s="6"/>
      <c r="BP37" s="6"/>
      <c r="BQ37" s="6"/>
      <c r="BR37" s="60"/>
      <c r="BS37" s="61"/>
      <c r="BT37" s="43"/>
      <c r="BU37" s="43"/>
      <c r="BV37" s="43"/>
      <c r="BW37" s="43"/>
      <c r="BX37" s="43"/>
      <c r="BY37" s="61"/>
    </row>
    <row r="38" spans="1:78">
      <c r="A38" s="17" t="s">
        <v>51</v>
      </c>
      <c r="B38" s="5">
        <v>2640</v>
      </c>
      <c r="C38" s="20"/>
      <c r="D38" s="20"/>
      <c r="E38" s="20"/>
      <c r="F38" s="20"/>
      <c r="G38" s="20"/>
      <c r="H38" s="20"/>
      <c r="I38" s="5">
        <v>2000</v>
      </c>
      <c r="J38" s="20"/>
      <c r="K38" s="20"/>
      <c r="L38" s="20"/>
      <c r="M38" s="20"/>
      <c r="N38" s="20"/>
      <c r="O38" s="20"/>
      <c r="P38" s="5">
        <v>2880</v>
      </c>
      <c r="Q38" s="20"/>
      <c r="R38" s="20"/>
      <c r="S38" s="20"/>
      <c r="T38" s="20"/>
      <c r="U38" s="20"/>
      <c r="V38" s="20"/>
      <c r="W38" s="5">
        <v>1320</v>
      </c>
      <c r="X38" s="20"/>
      <c r="Y38" s="20"/>
      <c r="Z38" s="20"/>
      <c r="AA38" s="20"/>
      <c r="AB38" s="20"/>
      <c r="AC38" s="20"/>
      <c r="AD38" s="5">
        <v>1400</v>
      </c>
      <c r="AE38" s="20"/>
      <c r="AF38" s="20"/>
      <c r="AG38" s="20"/>
      <c r="AH38" s="20"/>
      <c r="AI38" s="20"/>
      <c r="AJ38" s="20"/>
      <c r="AK38" s="1">
        <v>1480</v>
      </c>
      <c r="AL38" s="20"/>
      <c r="AM38" s="21"/>
      <c r="AN38" s="21"/>
      <c r="AO38" s="78"/>
      <c r="AP38" s="78"/>
      <c r="AQ38" s="78"/>
      <c r="AR38" s="1">
        <v>2210</v>
      </c>
      <c r="AS38" s="20"/>
      <c r="AT38" s="21"/>
      <c r="AU38" s="21"/>
      <c r="AV38" s="21"/>
      <c r="AW38" s="21"/>
      <c r="AX38" s="21"/>
      <c r="AY38" s="4">
        <v>953</v>
      </c>
      <c r="AZ38" s="20"/>
      <c r="BA38" s="22"/>
      <c r="BB38" s="22"/>
      <c r="BC38" s="22"/>
      <c r="BD38" s="22"/>
      <c r="BE38" s="22"/>
      <c r="BF38" s="20">
        <v>1680</v>
      </c>
      <c r="BG38" s="20"/>
      <c r="BH38" s="20"/>
      <c r="BI38" s="20"/>
      <c r="BJ38" s="20"/>
      <c r="BK38" s="20"/>
      <c r="BL38" s="20"/>
      <c r="BM38" s="22">
        <v>1445</v>
      </c>
      <c r="BN38" s="22"/>
      <c r="BO38" s="22"/>
      <c r="BP38" s="22"/>
      <c r="BQ38" s="22"/>
      <c r="BR38" s="22"/>
      <c r="BS38" s="22"/>
      <c r="BT38" s="22">
        <v>1400</v>
      </c>
      <c r="BU38" s="22"/>
      <c r="BV38" s="22"/>
      <c r="BW38" s="22"/>
      <c r="BX38" s="22"/>
      <c r="BY38" s="47"/>
      <c r="BZ38" s="69"/>
    </row>
    <row r="39" spans="1:78">
      <c r="A39" s="17" t="s">
        <v>52</v>
      </c>
      <c r="B39" s="5">
        <v>12253123</v>
      </c>
      <c r="C39" s="5">
        <v>15912788</v>
      </c>
      <c r="D39" s="5">
        <v>14148670</v>
      </c>
      <c r="E39" s="5">
        <v>13705014</v>
      </c>
      <c r="F39" s="5">
        <v>14071088</v>
      </c>
      <c r="G39" s="5">
        <v>14013621</v>
      </c>
      <c r="H39" s="5">
        <v>12763444</v>
      </c>
      <c r="I39" s="5">
        <v>6514993</v>
      </c>
      <c r="J39" s="5">
        <v>7585578</v>
      </c>
      <c r="K39" s="5">
        <v>8816100</v>
      </c>
      <c r="L39" s="5">
        <v>7799843</v>
      </c>
      <c r="M39" s="5">
        <v>8487697</v>
      </c>
      <c r="N39" s="5">
        <v>9970686</v>
      </c>
      <c r="O39" s="5">
        <v>7021228</v>
      </c>
      <c r="P39" s="5">
        <v>12289095</v>
      </c>
      <c r="Q39" s="5">
        <v>12913436</v>
      </c>
      <c r="R39" s="5">
        <v>12895988</v>
      </c>
      <c r="S39" s="5">
        <v>14898414</v>
      </c>
      <c r="T39" s="5">
        <v>15443593</v>
      </c>
      <c r="U39" s="5">
        <v>13219982</v>
      </c>
      <c r="V39" s="5">
        <v>12713738</v>
      </c>
      <c r="W39" s="5">
        <v>6020229</v>
      </c>
      <c r="X39" s="5">
        <v>3402450</v>
      </c>
      <c r="Y39" s="5">
        <v>6903384</v>
      </c>
      <c r="Z39" s="5">
        <v>6966897</v>
      </c>
      <c r="AA39" s="5">
        <v>7848071</v>
      </c>
      <c r="AB39" s="5">
        <v>6471988</v>
      </c>
      <c r="AC39" s="5">
        <v>6367344</v>
      </c>
      <c r="AD39" s="5">
        <v>5432906</v>
      </c>
      <c r="AE39" s="5">
        <v>6322955</v>
      </c>
      <c r="AF39" s="5">
        <v>6576290</v>
      </c>
      <c r="AG39" s="5">
        <v>6823827</v>
      </c>
      <c r="AH39" s="5">
        <v>5916404</v>
      </c>
      <c r="AI39" s="5">
        <v>4395580</v>
      </c>
      <c r="AJ39" s="5">
        <v>7082278</v>
      </c>
      <c r="AK39" s="5">
        <v>14318960</v>
      </c>
      <c r="AL39" s="5">
        <v>15306758</v>
      </c>
      <c r="AM39" s="5">
        <v>14813624</v>
      </c>
      <c r="AN39" s="5">
        <v>13671954</v>
      </c>
      <c r="AO39" s="5">
        <v>13302360</v>
      </c>
      <c r="AP39" s="5">
        <v>12363773</v>
      </c>
      <c r="AQ39" s="5">
        <v>11066127</v>
      </c>
      <c r="AR39" s="5">
        <v>18508708</v>
      </c>
      <c r="AS39" s="5">
        <v>18141716</v>
      </c>
      <c r="AT39" s="5">
        <v>18710989</v>
      </c>
      <c r="AU39" s="5">
        <v>19861938</v>
      </c>
      <c r="AV39" s="5">
        <v>18544718</v>
      </c>
      <c r="AW39" s="5">
        <v>16683326</v>
      </c>
      <c r="AX39" s="5">
        <v>19153341</v>
      </c>
      <c r="AY39" s="5">
        <v>9755875</v>
      </c>
      <c r="AZ39" s="5">
        <v>9647046</v>
      </c>
      <c r="BA39" s="5">
        <v>9650105</v>
      </c>
      <c r="BB39" s="5">
        <v>10131496</v>
      </c>
      <c r="BC39" s="5">
        <v>9560299</v>
      </c>
      <c r="BD39" s="5">
        <v>10443495</v>
      </c>
      <c r="BE39" s="5">
        <v>9701068</v>
      </c>
      <c r="BF39" s="5">
        <v>6301561</v>
      </c>
      <c r="BG39" s="5">
        <v>6583245</v>
      </c>
      <c r="BH39" s="5">
        <v>6393361</v>
      </c>
      <c r="BI39" s="5">
        <v>8502292</v>
      </c>
      <c r="BJ39" s="5">
        <v>7868001</v>
      </c>
      <c r="BK39" s="5">
        <v>7241154</v>
      </c>
      <c r="BL39" s="5">
        <v>6269417</v>
      </c>
      <c r="BM39" s="5">
        <v>7396349</v>
      </c>
      <c r="BN39" s="5">
        <v>7687987</v>
      </c>
      <c r="BO39" s="5">
        <v>7960764</v>
      </c>
      <c r="BP39" s="5">
        <v>7627813</v>
      </c>
      <c r="BQ39" s="5">
        <v>7448923</v>
      </c>
      <c r="BR39" s="5">
        <v>7138311</v>
      </c>
      <c r="BS39" s="5">
        <v>6916480</v>
      </c>
      <c r="BT39" s="5">
        <v>6690964</v>
      </c>
      <c r="BU39" s="5">
        <v>9060958</v>
      </c>
      <c r="BV39" s="5">
        <v>10674877</v>
      </c>
      <c r="BW39" s="5">
        <v>10437422</v>
      </c>
      <c r="BX39" s="5">
        <v>10231395</v>
      </c>
      <c r="BY39" s="5">
        <v>9770532</v>
      </c>
      <c r="BZ39" s="5">
        <v>10635060</v>
      </c>
    </row>
    <row r="40" spans="1:78">
      <c r="A40" s="17" t="s">
        <v>53</v>
      </c>
      <c r="B40" s="5">
        <v>50275548</v>
      </c>
      <c r="C40" s="5">
        <v>64493748</v>
      </c>
      <c r="D40" s="5">
        <v>57400488</v>
      </c>
      <c r="E40" s="5">
        <v>55964880</v>
      </c>
      <c r="F40" s="5">
        <v>57455186</v>
      </c>
      <c r="G40" s="5">
        <v>56724062</v>
      </c>
      <c r="H40" s="5">
        <v>51517714</v>
      </c>
      <c r="I40" s="5">
        <v>24864251</v>
      </c>
      <c r="J40" s="5">
        <v>28639532</v>
      </c>
      <c r="K40" s="5">
        <v>34236128</v>
      </c>
      <c r="L40" s="5">
        <v>30667257</v>
      </c>
      <c r="M40" s="5">
        <v>33269876</v>
      </c>
      <c r="N40" s="5">
        <v>37960485</v>
      </c>
      <c r="O40" s="5">
        <v>26305616</v>
      </c>
      <c r="P40" s="5">
        <v>51539324</v>
      </c>
      <c r="Q40" s="5">
        <v>52673634</v>
      </c>
      <c r="R40" s="5">
        <v>53976488</v>
      </c>
      <c r="S40" s="5">
        <v>61870118</v>
      </c>
      <c r="T40" s="5">
        <v>64634548</v>
      </c>
      <c r="U40" s="5">
        <v>53580557</v>
      </c>
      <c r="V40" s="5">
        <v>52235712</v>
      </c>
      <c r="W40" s="5">
        <v>24972675</v>
      </c>
      <c r="X40" s="5">
        <v>14153978</v>
      </c>
      <c r="Y40" s="5">
        <v>29270573</v>
      </c>
      <c r="Z40" s="5">
        <v>29025803</v>
      </c>
      <c r="AA40" s="5">
        <v>28253057</v>
      </c>
      <c r="AB40" s="5">
        <v>26561860</v>
      </c>
      <c r="AC40" s="5">
        <v>24372427</v>
      </c>
      <c r="AD40" s="5">
        <v>22617530</v>
      </c>
      <c r="AE40" s="5">
        <v>26133104</v>
      </c>
      <c r="AF40" s="5">
        <v>27207372</v>
      </c>
      <c r="AG40" s="5">
        <v>28311455</v>
      </c>
      <c r="AH40" s="5">
        <v>24820121</v>
      </c>
      <c r="AI40" s="5">
        <v>18698302</v>
      </c>
      <c r="AJ40" s="5">
        <v>29108758</v>
      </c>
      <c r="AK40" s="5">
        <v>40512852</v>
      </c>
      <c r="AL40" s="5">
        <v>41717196</v>
      </c>
      <c r="AM40" s="5">
        <v>41305814</v>
      </c>
      <c r="AN40" s="5">
        <v>36860112</v>
      </c>
      <c r="AO40" s="5">
        <v>36478944</v>
      </c>
      <c r="AP40" s="5">
        <v>34777548</v>
      </c>
      <c r="AQ40" s="5">
        <v>32048316</v>
      </c>
      <c r="AR40" s="5">
        <v>58415084</v>
      </c>
      <c r="AS40" s="5">
        <v>56575968</v>
      </c>
      <c r="AT40" s="5">
        <v>57187037</v>
      </c>
      <c r="AU40" s="5">
        <v>61026883</v>
      </c>
      <c r="AV40" s="5">
        <v>57454359</v>
      </c>
      <c r="AW40" s="5">
        <v>52787806</v>
      </c>
      <c r="AX40" s="5">
        <v>59031839</v>
      </c>
      <c r="AY40" s="5">
        <v>31039276</v>
      </c>
      <c r="AZ40" s="5">
        <v>30425411</v>
      </c>
      <c r="BA40" s="5">
        <v>30860120</v>
      </c>
      <c r="BB40" s="5">
        <v>31933714</v>
      </c>
      <c r="BC40" s="5">
        <v>30397766</v>
      </c>
      <c r="BD40" s="5">
        <v>33769928</v>
      </c>
      <c r="BE40" s="5">
        <v>31724455</v>
      </c>
      <c r="BF40" s="5">
        <v>23336871</v>
      </c>
      <c r="BG40" s="5">
        <v>24841222</v>
      </c>
      <c r="BH40" s="5">
        <v>23985396</v>
      </c>
      <c r="BI40" s="5">
        <v>32309449</v>
      </c>
      <c r="BJ40" s="5">
        <v>30329899</v>
      </c>
      <c r="BK40" s="5">
        <v>27368521</v>
      </c>
      <c r="BL40" s="5">
        <v>23114397</v>
      </c>
      <c r="BM40" s="5">
        <v>31516125</v>
      </c>
      <c r="BN40" s="5">
        <v>32721704</v>
      </c>
      <c r="BO40" s="5">
        <v>33362101</v>
      </c>
      <c r="BP40" s="5">
        <v>31695761</v>
      </c>
      <c r="BQ40" s="5">
        <v>30683675</v>
      </c>
      <c r="BR40" s="5">
        <v>29874970</v>
      </c>
      <c r="BS40" s="5">
        <v>29318903</v>
      </c>
      <c r="BT40" s="5">
        <v>27422475</v>
      </c>
      <c r="BU40" s="5">
        <v>37432441</v>
      </c>
      <c r="BV40" s="5">
        <v>44319711</v>
      </c>
      <c r="BW40" s="5">
        <v>43557325</v>
      </c>
      <c r="BX40" s="5">
        <v>42164258</v>
      </c>
      <c r="BY40" s="5">
        <v>39966989</v>
      </c>
      <c r="BZ40" s="5">
        <v>43140359</v>
      </c>
    </row>
    <row r="41" spans="1:78">
      <c r="A41" s="17" t="s">
        <v>54</v>
      </c>
      <c r="B41" s="79"/>
      <c r="C41" s="68">
        <f t="shared" ref="C41:H41" si="12">(C40-B40)/B40</f>
        <v>0.28280547036503711</v>
      </c>
      <c r="D41" s="68">
        <f t="shared" si="12"/>
        <v>-0.10998368399988166</v>
      </c>
      <c r="E41" s="68">
        <f t="shared" si="12"/>
        <v>-2.501037970269521E-2</v>
      </c>
      <c r="F41" s="68">
        <f t="shared" si="12"/>
        <v>2.6629307522860766E-2</v>
      </c>
      <c r="G41" s="68">
        <f t="shared" si="12"/>
        <v>-1.2725117624717114E-2</v>
      </c>
      <c r="H41" s="68">
        <f t="shared" si="12"/>
        <v>-9.1783765415107257E-2</v>
      </c>
      <c r="I41" s="79"/>
      <c r="J41" s="68">
        <f t="shared" ref="J41:O41" si="13">(J40-I40)/I40</f>
        <v>0.15183570178727684</v>
      </c>
      <c r="K41" s="68">
        <f t="shared" si="13"/>
        <v>0.19541506474337639</v>
      </c>
      <c r="L41" s="68">
        <f t="shared" si="13"/>
        <v>-0.10424283376905238</v>
      </c>
      <c r="M41" s="68">
        <f t="shared" si="13"/>
        <v>8.4866377191804274E-2</v>
      </c>
      <c r="N41" s="68">
        <f t="shared" si="13"/>
        <v>0.1409866691417786</v>
      </c>
      <c r="O41" s="68">
        <f t="shared" si="13"/>
        <v>-0.3070263459489519</v>
      </c>
      <c r="P41" s="81"/>
      <c r="Q41" s="68">
        <f t="shared" ref="Q41:V41" si="14">(Q40-P40)/P40</f>
        <v>2.2008631700330412E-2</v>
      </c>
      <c r="R41" s="68">
        <f t="shared" si="14"/>
        <v>2.4734462027055131E-2</v>
      </c>
      <c r="S41" s="68">
        <f t="shared" si="14"/>
        <v>0.14624200818697208</v>
      </c>
      <c r="T41" s="68">
        <f t="shared" si="14"/>
        <v>4.4681181956045403E-2</v>
      </c>
      <c r="U41" s="68">
        <f t="shared" si="14"/>
        <v>-0.17102294890342545</v>
      </c>
      <c r="V41" s="68">
        <f t="shared" si="14"/>
        <v>-2.5099496446070912E-2</v>
      </c>
      <c r="W41" s="79"/>
      <c r="X41" s="68">
        <f t="shared" ref="X41:AC41" si="15">(X40-W40)/W40</f>
        <v>-0.43322139098034151</v>
      </c>
      <c r="Y41" s="68">
        <f t="shared" si="15"/>
        <v>1.0680103501644556</v>
      </c>
      <c r="Z41" s="68">
        <f t="shared" si="15"/>
        <v>-8.3623234844087263E-3</v>
      </c>
      <c r="AA41" s="68">
        <f t="shared" si="15"/>
        <v>-2.6622725993144788E-2</v>
      </c>
      <c r="AB41" s="68">
        <f t="shared" si="15"/>
        <v>-5.985890305604806E-2</v>
      </c>
      <c r="AC41" s="68">
        <f t="shared" si="15"/>
        <v>-8.2427698963852686E-2</v>
      </c>
      <c r="AD41" s="82"/>
      <c r="AE41" s="68">
        <f t="shared" ref="AE41:AJ41" si="16">(AE40-AD40)/AD40</f>
        <v>0.15543580576658902</v>
      </c>
      <c r="AF41" s="68">
        <f t="shared" si="16"/>
        <v>4.1107554617316029E-2</v>
      </c>
      <c r="AG41" s="68">
        <f t="shared" si="16"/>
        <v>4.0580288313035159E-2</v>
      </c>
      <c r="AH41" s="68">
        <f t="shared" si="16"/>
        <v>-0.12331877679900238</v>
      </c>
      <c r="AI41" s="68">
        <f t="shared" si="16"/>
        <v>-0.24664742770593262</v>
      </c>
      <c r="AJ41" s="68">
        <f t="shared" si="16"/>
        <v>0.55675943195269817</v>
      </c>
      <c r="AK41" s="82"/>
      <c r="AL41" s="68">
        <f t="shared" ref="AL41:AQ41" si="17">(AL40-AK40)/AK40</f>
        <v>2.9727455376382782E-2</v>
      </c>
      <c r="AM41" s="68">
        <f t="shared" si="17"/>
        <v>-9.8612092720709223E-3</v>
      </c>
      <c r="AN41" s="68">
        <f t="shared" si="17"/>
        <v>-0.10762896477478934</v>
      </c>
      <c r="AO41" s="68">
        <f t="shared" si="17"/>
        <v>-1.0340934395424517E-2</v>
      </c>
      <c r="AP41" s="68">
        <f t="shared" si="17"/>
        <v>-4.6640494856430056E-2</v>
      </c>
      <c r="AQ41" s="68">
        <f t="shared" si="17"/>
        <v>-7.8476837987542999E-2</v>
      </c>
      <c r="AR41" s="82"/>
      <c r="AS41" s="68">
        <f t="shared" ref="AS41:AX41" si="18">(AS40-AR40)/AR40</f>
        <v>-3.148358050807562E-2</v>
      </c>
      <c r="AT41" s="68">
        <f t="shared" si="18"/>
        <v>1.080085806044008E-2</v>
      </c>
      <c r="AU41" s="68">
        <f t="shared" si="18"/>
        <v>6.7145391708264238E-2</v>
      </c>
      <c r="AV41" s="68">
        <f t="shared" si="18"/>
        <v>-5.8540168273054353E-2</v>
      </c>
      <c r="AW41" s="68">
        <f t="shared" si="18"/>
        <v>-8.1221913902128823E-2</v>
      </c>
      <c r="AX41" s="83">
        <f t="shared" si="18"/>
        <v>0.11828551843961842</v>
      </c>
      <c r="AY41" s="79"/>
      <c r="AZ41" s="68">
        <f t="shared" ref="AZ41:BE41" si="19">(AZ40-AY40)/AY40</f>
        <v>-1.9777039902605976E-2</v>
      </c>
      <c r="BA41" s="68">
        <f t="shared" si="19"/>
        <v>1.4287695242637807E-2</v>
      </c>
      <c r="BB41" s="68">
        <f t="shared" si="19"/>
        <v>3.4789041649870449E-2</v>
      </c>
      <c r="BC41" s="68">
        <f t="shared" si="19"/>
        <v>-4.8098007015406979E-2</v>
      </c>
      <c r="BD41" s="68">
        <f t="shared" si="19"/>
        <v>0.1109345338075173</v>
      </c>
      <c r="BE41" s="68">
        <f t="shared" si="19"/>
        <v>-6.0570842792439475E-2</v>
      </c>
      <c r="BF41" s="84"/>
      <c r="BG41" s="68">
        <f t="shared" ref="BG41:BL41" si="20">(BG40-BF40)/BF40</f>
        <v>6.4462412291690696E-2</v>
      </c>
      <c r="BH41" s="68">
        <f t="shared" si="20"/>
        <v>-3.445184781972481E-2</v>
      </c>
      <c r="BI41" s="68">
        <f t="shared" si="20"/>
        <v>0.34704671959554056</v>
      </c>
      <c r="BJ41" s="68">
        <f t="shared" si="20"/>
        <v>-6.1268454315020975E-2</v>
      </c>
      <c r="BK41" s="68">
        <f t="shared" si="20"/>
        <v>-9.763890080873662E-2</v>
      </c>
      <c r="BL41" s="68">
        <f t="shared" si="20"/>
        <v>-0.15543857850411427</v>
      </c>
      <c r="BM41" s="84"/>
      <c r="BN41" s="68">
        <f t="shared" ref="BN41:BS41" si="21">(BN40-BM40)/BM40</f>
        <v>3.8252767432544452E-2</v>
      </c>
      <c r="BO41" s="68">
        <f t="shared" si="21"/>
        <v>1.9571016228250217E-2</v>
      </c>
      <c r="BP41" s="68">
        <f t="shared" si="21"/>
        <v>-4.9947094159327673E-2</v>
      </c>
      <c r="BQ41" s="68">
        <f t="shared" si="21"/>
        <v>-3.1931273080964988E-2</v>
      </c>
      <c r="BR41" s="68">
        <f t="shared" si="21"/>
        <v>-2.635619755456281E-2</v>
      </c>
      <c r="BS41" s="68">
        <f t="shared" si="21"/>
        <v>-1.8613140029931412E-2</v>
      </c>
      <c r="BT41" s="84"/>
      <c r="BU41" s="68">
        <f t="shared" ref="BU41:BZ41" si="22">(BU40-BT40)/BT40</f>
        <v>0.36502781021771374</v>
      </c>
      <c r="BV41" s="68">
        <f t="shared" si="22"/>
        <v>0.18399200842926594</v>
      </c>
      <c r="BW41" s="68">
        <f t="shared" si="22"/>
        <v>-1.7201962350341139E-2</v>
      </c>
      <c r="BX41" s="68">
        <f t="shared" si="22"/>
        <v>-3.1982381838186802E-2</v>
      </c>
      <c r="BY41" s="68">
        <f t="shared" si="22"/>
        <v>-5.2112123021351403E-2</v>
      </c>
      <c r="BZ41" s="75">
        <f t="shared" si="22"/>
        <v>7.939977665067538E-2</v>
      </c>
    </row>
    <row r="42" spans="1:78">
      <c r="A42" s="43"/>
      <c r="B42" s="6"/>
      <c r="C42" s="6"/>
      <c r="D42" s="6"/>
      <c r="E42" s="6"/>
      <c r="F42" s="6"/>
      <c r="G42" s="61"/>
      <c r="H42" s="61"/>
      <c r="J42" s="63"/>
      <c r="K42" s="63"/>
      <c r="L42" s="63"/>
      <c r="M42" s="63"/>
      <c r="N42" s="63"/>
      <c r="O42" s="63"/>
      <c r="Q42" s="63"/>
      <c r="R42" s="63"/>
      <c r="S42" s="63"/>
      <c r="T42" s="63"/>
      <c r="U42" s="63"/>
      <c r="V42" s="63"/>
      <c r="X42" s="63"/>
      <c r="Y42" s="63"/>
      <c r="Z42" s="63"/>
      <c r="AA42" s="63"/>
      <c r="AB42" s="63"/>
      <c r="AC42" s="63"/>
      <c r="AE42" s="63"/>
      <c r="AF42" s="63"/>
      <c r="AG42" s="63"/>
      <c r="AH42" s="63"/>
      <c r="AI42" s="63"/>
      <c r="AJ42" s="63"/>
      <c r="AL42" s="63"/>
      <c r="AM42" s="63"/>
      <c r="AN42" s="63"/>
      <c r="AO42" s="63"/>
      <c r="AP42" s="63"/>
      <c r="AQ42" s="63"/>
      <c r="AS42" s="63"/>
      <c r="AT42" s="63"/>
      <c r="AU42" s="63"/>
      <c r="AV42" s="63"/>
      <c r="AW42" s="63"/>
      <c r="AX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row>
    <row r="43" spans="1:78">
      <c r="A43" s="70"/>
      <c r="B43" s="11" t="s">
        <v>11</v>
      </c>
      <c r="C43" s="11" t="s">
        <v>12</v>
      </c>
      <c r="D43" s="11" t="s">
        <v>13</v>
      </c>
      <c r="E43" s="11" t="s">
        <v>14</v>
      </c>
      <c r="F43" s="11" t="s">
        <v>15</v>
      </c>
      <c r="G43" s="11" t="s">
        <v>16</v>
      </c>
      <c r="H43" s="11" t="s">
        <v>17</v>
      </c>
      <c r="J43" s="63"/>
      <c r="K43" s="63"/>
      <c r="M43" s="63"/>
      <c r="N43" s="63"/>
      <c r="O43" s="63"/>
      <c r="P43" s="63"/>
      <c r="Q43" s="63"/>
      <c r="R43" s="63"/>
      <c r="S43" s="63"/>
      <c r="T43" s="63"/>
      <c r="U43" s="63"/>
      <c r="V43" s="63"/>
      <c r="X43" s="63"/>
      <c r="Y43" s="63"/>
      <c r="Z43" s="63"/>
      <c r="AA43" s="63"/>
      <c r="AB43" s="63"/>
      <c r="AC43" s="63"/>
      <c r="AE43" s="63"/>
      <c r="AF43" s="63"/>
      <c r="AG43" s="63"/>
      <c r="AH43" s="63"/>
      <c r="AI43" s="63"/>
      <c r="AJ43" s="63"/>
      <c r="AL43" s="63"/>
      <c r="AM43" s="63"/>
      <c r="AN43" s="63"/>
      <c r="AO43" s="63"/>
      <c r="AP43" s="63"/>
      <c r="AQ43" s="63"/>
      <c r="AS43" s="63"/>
      <c r="AT43" s="63"/>
      <c r="AU43" s="63"/>
      <c r="AV43" s="63"/>
      <c r="AW43" s="63"/>
      <c r="AX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row>
    <row r="44" spans="1:78">
      <c r="A44" s="71" t="s">
        <v>55</v>
      </c>
      <c r="B44" s="5">
        <f t="shared" ref="B44:H44" si="23">B40+I40+P40+W40+AD40+AK40+AR40+AY40+BF40+BM40+BT40</f>
        <v>386512011</v>
      </c>
      <c r="C44" s="5">
        <f t="shared" si="23"/>
        <v>409807938</v>
      </c>
      <c r="D44" s="5">
        <f t="shared" si="23"/>
        <v>433111228</v>
      </c>
      <c r="E44" s="5">
        <f t="shared" si="23"/>
        <v>443222757</v>
      </c>
      <c r="F44" s="5">
        <f t="shared" si="23"/>
        <v>435941689</v>
      </c>
      <c r="G44" s="5">
        <f t="shared" si="23"/>
        <v>412071028</v>
      </c>
      <c r="H44" s="5">
        <f t="shared" si="23"/>
        <v>401918496</v>
      </c>
      <c r="L44" s="63"/>
      <c r="P44" s="63"/>
      <c r="Q44" s="63"/>
      <c r="Z44" s="63"/>
      <c r="AA44" s="63"/>
      <c r="AB44" s="63"/>
      <c r="AC44" s="63"/>
      <c r="AG44" s="63"/>
      <c r="AH44" s="63"/>
      <c r="AI44" s="63"/>
      <c r="AJ44" s="63"/>
      <c r="AN44" s="63"/>
      <c r="AO44" s="63"/>
      <c r="AP44" s="63"/>
      <c r="AQ44" s="63"/>
      <c r="AU44" s="63"/>
      <c r="AV44" s="63"/>
      <c r="AW44" s="63"/>
      <c r="AX44" s="63"/>
      <c r="BA44" s="27"/>
      <c r="BB44" s="63"/>
      <c r="BC44" s="63"/>
      <c r="BD44" s="63"/>
      <c r="BE44" s="63"/>
      <c r="BM44" s="63"/>
      <c r="BN44" s="63"/>
      <c r="BO44" s="63"/>
      <c r="BP44" s="63"/>
      <c r="BQ44" s="63"/>
      <c r="BR44" s="63"/>
      <c r="BS44" s="63"/>
      <c r="BT44" s="63"/>
      <c r="BU44" s="63"/>
      <c r="BV44" s="63"/>
      <c r="BW44" s="63"/>
      <c r="BX44" s="63"/>
      <c r="BY44" s="63"/>
    </row>
    <row r="45" spans="1:78">
      <c r="A45" s="71" t="s">
        <v>56</v>
      </c>
      <c r="B45" s="5">
        <f t="shared" ref="B45:H45" si="24">B39+I39+P39+W39+AD39+AK39+AR39+AY39+BF39+BM39+BT39</f>
        <v>105482763</v>
      </c>
      <c r="C45" s="5">
        <f t="shared" si="24"/>
        <v>112564917</v>
      </c>
      <c r="D45" s="5">
        <f t="shared" si="24"/>
        <v>117544152</v>
      </c>
      <c r="E45" s="5">
        <f t="shared" si="24"/>
        <v>120426910</v>
      </c>
      <c r="F45" s="5">
        <f t="shared" si="24"/>
        <v>118722549</v>
      </c>
      <c r="G45" s="5">
        <f t="shared" si="24"/>
        <v>111712448</v>
      </c>
      <c r="H45" s="5">
        <f t="shared" si="24"/>
        <v>109689525</v>
      </c>
      <c r="L45" s="43"/>
      <c r="P45" s="63"/>
      <c r="Q45" s="63"/>
      <c r="Z45" s="63"/>
      <c r="AA45" s="63"/>
      <c r="AB45" s="63"/>
      <c r="AC45" s="63"/>
      <c r="AG45" s="63"/>
      <c r="AH45" s="63"/>
      <c r="AI45" s="63"/>
      <c r="AJ45" s="63"/>
      <c r="AN45" s="63"/>
      <c r="AO45" s="63"/>
      <c r="AP45" s="63"/>
      <c r="AQ45" s="63"/>
      <c r="AU45" s="63"/>
      <c r="AV45" s="63"/>
      <c r="AW45" s="63"/>
      <c r="AX45" s="63"/>
      <c r="BA45" s="27"/>
      <c r="BB45" s="63"/>
      <c r="BC45" s="63"/>
      <c r="BD45" s="63"/>
      <c r="BE45" s="63"/>
      <c r="BM45" s="63"/>
      <c r="BN45" s="63"/>
      <c r="BO45" s="63"/>
      <c r="BP45" s="63"/>
      <c r="BQ45" s="63"/>
      <c r="BR45" s="63"/>
      <c r="BS45" s="63"/>
      <c r="BT45" s="63"/>
      <c r="BU45" s="63"/>
      <c r="BV45" s="63"/>
      <c r="BW45" s="63"/>
      <c r="BX45" s="63"/>
      <c r="BY45" s="63"/>
    </row>
    <row r="46" spans="1:78">
      <c r="A46" s="43"/>
      <c r="B46" s="6"/>
      <c r="C46" s="6"/>
      <c r="D46" s="6"/>
      <c r="E46" s="6"/>
      <c r="F46" s="6"/>
      <c r="G46" s="61"/>
      <c r="H46" s="61"/>
      <c r="L46" s="43"/>
      <c r="R46" s="63"/>
      <c r="S46" s="63"/>
      <c r="T46" s="63"/>
      <c r="U46" s="63"/>
      <c r="V46" s="63"/>
    </row>
    <row r="47" spans="1:78">
      <c r="A47" s="25" t="s">
        <v>57</v>
      </c>
    </row>
    <row r="48" spans="1:78">
      <c r="A48" s="10" t="s">
        <v>58</v>
      </c>
    </row>
    <row r="49" spans="1:1">
      <c r="A49" s="10" t="s">
        <v>59</v>
      </c>
    </row>
    <row r="50" spans="1:1">
      <c r="A50" s="10" t="s">
        <v>60</v>
      </c>
    </row>
    <row r="51" spans="1:1">
      <c r="A51" s="10" t="s">
        <v>61</v>
      </c>
    </row>
    <row r="52" spans="1:1">
      <c r="A52" s="10"/>
    </row>
  </sheetData>
  <phoneticPr fontId="14" type="noConversion"/>
  <pageMargins left="0.3" right="0.3" top="0.3" bottom="0.3"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D393B-2B92-4D08-9F3A-501ABB5F4793}">
  <dimension ref="A1:F1456"/>
  <sheetViews>
    <sheetView tabSelected="1" workbookViewId="0">
      <selection activeCell="K35" sqref="K35"/>
    </sheetView>
  </sheetViews>
  <sheetFormatPr defaultRowHeight="15.6"/>
  <cols>
    <col min="1" max="1" width="43.75" customWidth="1"/>
    <col min="2" max="2" width="24.25" customWidth="1"/>
    <col min="3" max="3" width="15.125" customWidth="1"/>
    <col min="6" max="6" width="36.75" customWidth="1"/>
  </cols>
  <sheetData>
    <row r="1" spans="1:6">
      <c r="A1" s="163" t="s">
        <v>115</v>
      </c>
      <c r="B1" s="163" t="s">
        <v>116</v>
      </c>
      <c r="C1" s="163" t="s">
        <v>117</v>
      </c>
      <c r="D1" s="163" t="s">
        <v>118</v>
      </c>
      <c r="E1" s="163" t="s">
        <v>119</v>
      </c>
      <c r="F1" s="163" t="s">
        <v>120</v>
      </c>
    </row>
    <row r="2" spans="1:6">
      <c r="A2" t="s">
        <v>121</v>
      </c>
      <c r="B2" t="s">
        <v>35</v>
      </c>
      <c r="C2">
        <v>928.02</v>
      </c>
      <c r="F2">
        <v>928.02</v>
      </c>
    </row>
    <row r="3" spans="1:6">
      <c r="A3" t="s">
        <v>122</v>
      </c>
      <c r="B3" t="s">
        <v>35</v>
      </c>
      <c r="C3">
        <v>853.896479</v>
      </c>
      <c r="D3">
        <v>0.156725</v>
      </c>
      <c r="F3">
        <v>854.05320400000005</v>
      </c>
    </row>
    <row r="4" spans="1:6">
      <c r="A4" t="s">
        <v>123</v>
      </c>
      <c r="B4" t="s">
        <v>35</v>
      </c>
      <c r="C4">
        <v>690</v>
      </c>
      <c r="D4" s="199">
        <v>2.1000000000000001E-4</v>
      </c>
      <c r="F4">
        <v>690.00021000000004</v>
      </c>
    </row>
    <row r="5" spans="1:6">
      <c r="A5" t="s">
        <v>124</v>
      </c>
      <c r="B5" t="s">
        <v>35</v>
      </c>
      <c r="C5">
        <v>440.01900000000001</v>
      </c>
      <c r="F5">
        <v>440.01900000000001</v>
      </c>
    </row>
    <row r="6" spans="1:6">
      <c r="A6" s="160" t="s">
        <v>125</v>
      </c>
      <c r="B6" s="160" t="s">
        <v>35</v>
      </c>
      <c r="C6" s="160">
        <v>404</v>
      </c>
      <c r="D6" s="160"/>
      <c r="E6" s="160"/>
      <c r="F6" s="160">
        <v>404</v>
      </c>
    </row>
    <row r="7" spans="1:6">
      <c r="A7" s="160" t="s">
        <v>126</v>
      </c>
      <c r="B7" s="160" t="s">
        <v>35</v>
      </c>
      <c r="C7" s="160">
        <v>306.7</v>
      </c>
      <c r="D7" s="160"/>
      <c r="E7" s="160">
        <v>0.68</v>
      </c>
      <c r="F7" s="160">
        <v>307.38</v>
      </c>
    </row>
    <row r="8" spans="1:6">
      <c r="A8" t="s">
        <v>127</v>
      </c>
      <c r="B8" t="s">
        <v>35</v>
      </c>
      <c r="C8">
        <v>280.03199999999998</v>
      </c>
      <c r="D8" s="199">
        <v>2.9E-5</v>
      </c>
      <c r="F8">
        <v>280.03202900000002</v>
      </c>
    </row>
    <row r="9" spans="1:6">
      <c r="A9" s="160" t="s">
        <v>128</v>
      </c>
      <c r="B9" s="160" t="s">
        <v>35</v>
      </c>
      <c r="C9" s="160">
        <v>275.00155000000001</v>
      </c>
      <c r="D9" s="160"/>
      <c r="E9" s="160"/>
      <c r="F9" s="160">
        <v>275.00155000000001</v>
      </c>
    </row>
    <row r="10" spans="1:6">
      <c r="A10" s="160" t="s">
        <v>129</v>
      </c>
      <c r="B10" s="160" t="s">
        <v>35</v>
      </c>
      <c r="C10" s="160">
        <v>223.48547020000001</v>
      </c>
      <c r="D10" s="160"/>
      <c r="E10" s="160">
        <v>0.2299176</v>
      </c>
      <c r="F10" s="160">
        <v>223.7153878</v>
      </c>
    </row>
    <row r="11" spans="1:6">
      <c r="A11" t="s">
        <v>130</v>
      </c>
      <c r="B11" t="s">
        <v>35</v>
      </c>
      <c r="C11">
        <v>160.22</v>
      </c>
      <c r="E11">
        <v>0.35</v>
      </c>
      <c r="F11">
        <v>160.57</v>
      </c>
    </row>
    <row r="12" spans="1:6">
      <c r="A12" t="s">
        <v>131</v>
      </c>
      <c r="B12" t="s">
        <v>35</v>
      </c>
      <c r="C12">
        <v>128</v>
      </c>
      <c r="F12">
        <v>128</v>
      </c>
    </row>
    <row r="13" spans="1:6">
      <c r="A13" s="160" t="s">
        <v>132</v>
      </c>
      <c r="B13" s="160" t="s">
        <v>35</v>
      </c>
      <c r="C13" s="160">
        <v>108.3979336</v>
      </c>
      <c r="D13" s="160"/>
      <c r="E13" s="160"/>
      <c r="F13" s="160">
        <v>108.3979336</v>
      </c>
    </row>
    <row r="14" spans="1:6">
      <c r="A14" t="s">
        <v>133</v>
      </c>
      <c r="B14" t="s">
        <v>35</v>
      </c>
      <c r="C14">
        <v>78.27</v>
      </c>
      <c r="E14">
        <v>3.5</v>
      </c>
      <c r="F14">
        <v>81.77</v>
      </c>
    </row>
    <row r="15" spans="1:6">
      <c r="A15" t="s">
        <v>134</v>
      </c>
      <c r="B15" t="s">
        <v>35</v>
      </c>
      <c r="C15">
        <v>77.152529119999997</v>
      </c>
      <c r="F15">
        <v>77.152529119999997</v>
      </c>
    </row>
    <row r="16" spans="1:6">
      <c r="A16" t="s">
        <v>135</v>
      </c>
      <c r="B16" t="s">
        <v>35</v>
      </c>
      <c r="C16">
        <v>72.236000000000004</v>
      </c>
      <c r="F16">
        <v>72.236000000000004</v>
      </c>
    </row>
    <row r="17" spans="1:6">
      <c r="A17" s="160" t="s">
        <v>136</v>
      </c>
      <c r="B17" s="160" t="s">
        <v>35</v>
      </c>
      <c r="C17" s="160">
        <v>65.302620000000005</v>
      </c>
      <c r="D17" s="160"/>
      <c r="E17" s="160">
        <v>0.20100000000000001</v>
      </c>
      <c r="F17" s="160">
        <v>65.503619999999998</v>
      </c>
    </row>
    <row r="18" spans="1:6">
      <c r="A18" s="160" t="s">
        <v>137</v>
      </c>
      <c r="B18" s="160" t="s">
        <v>35</v>
      </c>
      <c r="C18" s="160">
        <v>65.400002430000001</v>
      </c>
      <c r="D18" s="160"/>
      <c r="E18" s="160"/>
      <c r="F18" s="160">
        <v>65.400002430000001</v>
      </c>
    </row>
    <row r="19" spans="1:6">
      <c r="A19" s="160" t="s">
        <v>138</v>
      </c>
      <c r="B19" s="160" t="s">
        <v>35</v>
      </c>
      <c r="C19" s="160">
        <v>63.302909999999997</v>
      </c>
      <c r="D19" s="160"/>
      <c r="E19" s="160"/>
      <c r="F19" s="160">
        <v>63.302909999999997</v>
      </c>
    </row>
    <row r="20" spans="1:6">
      <c r="A20" t="s">
        <v>139</v>
      </c>
      <c r="B20" t="s">
        <v>35</v>
      </c>
      <c r="C20">
        <v>62.609000000000002</v>
      </c>
      <c r="F20">
        <v>62.609000000000002</v>
      </c>
    </row>
    <row r="21" spans="1:6">
      <c r="A21" s="160" t="s">
        <v>140</v>
      </c>
      <c r="B21" s="160" t="s">
        <v>35</v>
      </c>
      <c r="C21" s="160">
        <v>57.913499999999999</v>
      </c>
      <c r="D21" s="160"/>
      <c r="E21" s="160">
        <v>0.128</v>
      </c>
      <c r="F21" s="160">
        <v>58.041499999999999</v>
      </c>
    </row>
    <row r="22" spans="1:6">
      <c r="A22" t="s">
        <v>141</v>
      </c>
      <c r="B22" t="s">
        <v>35</v>
      </c>
      <c r="C22">
        <v>52.939</v>
      </c>
      <c r="D22">
        <v>3.7200000000000002E-3</v>
      </c>
      <c r="F22">
        <v>52.942720000000001</v>
      </c>
    </row>
    <row r="23" spans="1:6">
      <c r="A23" t="s">
        <v>142</v>
      </c>
      <c r="B23" t="s">
        <v>35</v>
      </c>
      <c r="C23">
        <v>42.902679999999997</v>
      </c>
      <c r="E23" s="199">
        <v>9.0000000000000006E-5</v>
      </c>
      <c r="F23">
        <v>42.902769999999997</v>
      </c>
    </row>
    <row r="24" spans="1:6">
      <c r="A24" t="s">
        <v>143</v>
      </c>
      <c r="B24" t="s">
        <v>35</v>
      </c>
      <c r="C24">
        <v>41.910499999999999</v>
      </c>
      <c r="D24">
        <v>1.18E-2</v>
      </c>
      <c r="F24">
        <v>41.9223</v>
      </c>
    </row>
    <row r="25" spans="1:6">
      <c r="A25" t="s">
        <v>144</v>
      </c>
      <c r="B25" t="s">
        <v>35</v>
      </c>
      <c r="C25">
        <v>5.0199999999999996</v>
      </c>
      <c r="E25">
        <v>36.46</v>
      </c>
      <c r="F25">
        <v>41.48</v>
      </c>
    </row>
    <row r="26" spans="1:6">
      <c r="A26" t="s">
        <v>145</v>
      </c>
      <c r="B26" t="s">
        <v>35</v>
      </c>
      <c r="C26">
        <v>31.514700000000001</v>
      </c>
      <c r="E26">
        <v>2.81E-2</v>
      </c>
      <c r="F26">
        <v>31.5428</v>
      </c>
    </row>
    <row r="27" spans="1:6">
      <c r="A27" t="s">
        <v>146</v>
      </c>
      <c r="B27" t="s">
        <v>35</v>
      </c>
      <c r="C27">
        <v>30.97</v>
      </c>
      <c r="F27">
        <v>30.97</v>
      </c>
    </row>
    <row r="28" spans="1:6">
      <c r="A28" t="s">
        <v>147</v>
      </c>
      <c r="B28" t="s">
        <v>35</v>
      </c>
      <c r="C28">
        <v>27.021999999999998</v>
      </c>
      <c r="E28">
        <v>0.14000000000000001</v>
      </c>
      <c r="F28">
        <v>27.161999999999999</v>
      </c>
    </row>
    <row r="29" spans="1:6">
      <c r="A29" t="s">
        <v>148</v>
      </c>
      <c r="B29" t="s">
        <v>35</v>
      </c>
      <c r="C29">
        <v>26.04</v>
      </c>
      <c r="F29">
        <v>26.04</v>
      </c>
    </row>
    <row r="30" spans="1:6">
      <c r="A30" t="s">
        <v>149</v>
      </c>
      <c r="B30" t="s">
        <v>35</v>
      </c>
      <c r="C30">
        <v>24.500041</v>
      </c>
      <c r="E30">
        <v>3.78E-2</v>
      </c>
      <c r="F30">
        <v>24.537841</v>
      </c>
    </row>
    <row r="31" spans="1:6">
      <c r="A31" t="s">
        <v>150</v>
      </c>
      <c r="B31" t="s">
        <v>35</v>
      </c>
      <c r="C31">
        <v>21.95077856</v>
      </c>
      <c r="D31">
        <v>2.8341740000000001E-2</v>
      </c>
      <c r="E31">
        <v>0.17916006000000001</v>
      </c>
      <c r="F31">
        <v>22.158280359999999</v>
      </c>
    </row>
    <row r="32" spans="1:6">
      <c r="A32" t="s">
        <v>151</v>
      </c>
      <c r="B32" t="s">
        <v>35</v>
      </c>
      <c r="C32">
        <v>20.183068259999999</v>
      </c>
      <c r="D32">
        <v>5.9932350000000002E-2</v>
      </c>
      <c r="F32">
        <v>20.243000609999999</v>
      </c>
    </row>
    <row r="33" spans="1:6">
      <c r="A33" t="s">
        <v>152</v>
      </c>
      <c r="B33" t="s">
        <v>35</v>
      </c>
      <c r="C33">
        <v>19.779463679999999</v>
      </c>
      <c r="D33">
        <v>4.9379309999999996E-3</v>
      </c>
      <c r="E33">
        <v>0.16465189999999999</v>
      </c>
      <c r="F33">
        <v>19.949053509999999</v>
      </c>
    </row>
    <row r="34" spans="1:6">
      <c r="A34" t="s">
        <v>153</v>
      </c>
      <c r="B34" t="s">
        <v>35</v>
      </c>
      <c r="C34">
        <v>16.704170000000001</v>
      </c>
      <c r="F34">
        <v>16.704170000000001</v>
      </c>
    </row>
    <row r="35" spans="1:6">
      <c r="A35" t="s">
        <v>154</v>
      </c>
      <c r="B35" t="s">
        <v>35</v>
      </c>
      <c r="C35">
        <v>16.47231807</v>
      </c>
      <c r="F35">
        <v>16.47231807</v>
      </c>
    </row>
    <row r="36" spans="1:6">
      <c r="A36" t="s">
        <v>155</v>
      </c>
      <c r="B36" t="s">
        <v>35</v>
      </c>
      <c r="C36">
        <v>15.31</v>
      </c>
      <c r="F36">
        <v>15.31</v>
      </c>
    </row>
    <row r="37" spans="1:6">
      <c r="A37" t="s">
        <v>156</v>
      </c>
      <c r="B37" t="s">
        <v>35</v>
      </c>
      <c r="C37">
        <v>15.004200000000001</v>
      </c>
      <c r="F37">
        <v>15.004200000000001</v>
      </c>
    </row>
    <row r="38" spans="1:6">
      <c r="A38" t="s">
        <v>157</v>
      </c>
      <c r="B38" t="s">
        <v>35</v>
      </c>
      <c r="C38">
        <v>14.837</v>
      </c>
      <c r="E38">
        <v>7.0000000000000007E-2</v>
      </c>
      <c r="F38">
        <v>14.907</v>
      </c>
    </row>
    <row r="39" spans="1:6">
      <c r="A39" t="s">
        <v>158</v>
      </c>
      <c r="B39" t="s">
        <v>35</v>
      </c>
      <c r="C39">
        <v>3.5599999999999998E-3</v>
      </c>
      <c r="E39">
        <v>13.7</v>
      </c>
      <c r="F39">
        <v>13.70356</v>
      </c>
    </row>
    <row r="40" spans="1:6">
      <c r="A40" t="s">
        <v>159</v>
      </c>
      <c r="B40" t="s">
        <v>35</v>
      </c>
      <c r="C40">
        <v>0.82069999999999999</v>
      </c>
      <c r="D40">
        <v>12.61</v>
      </c>
      <c r="E40">
        <v>0.11</v>
      </c>
      <c r="F40">
        <v>13.540699999999999</v>
      </c>
    </row>
    <row r="41" spans="1:6">
      <c r="A41" t="s">
        <v>160</v>
      </c>
      <c r="B41" t="s">
        <v>35</v>
      </c>
      <c r="D41">
        <v>0.7</v>
      </c>
      <c r="E41">
        <v>12.4</v>
      </c>
      <c r="F41">
        <v>13.1</v>
      </c>
    </row>
    <row r="42" spans="1:6">
      <c r="A42" t="s">
        <v>161</v>
      </c>
      <c r="B42" t="s">
        <v>35</v>
      </c>
      <c r="C42">
        <v>12.07377445</v>
      </c>
      <c r="D42">
        <v>1.640952E-3</v>
      </c>
      <c r="E42">
        <v>0.65181323999999996</v>
      </c>
      <c r="F42">
        <v>12.72722864</v>
      </c>
    </row>
    <row r="43" spans="1:6">
      <c r="A43" t="s">
        <v>162</v>
      </c>
      <c r="B43" t="s">
        <v>35</v>
      </c>
      <c r="C43">
        <v>12.41</v>
      </c>
      <c r="F43">
        <v>12.41</v>
      </c>
    </row>
    <row r="44" spans="1:6">
      <c r="A44" t="s">
        <v>163</v>
      </c>
      <c r="B44" t="s">
        <v>35</v>
      </c>
      <c r="C44">
        <v>12.37</v>
      </c>
      <c r="F44">
        <v>12.37</v>
      </c>
    </row>
    <row r="45" spans="1:6">
      <c r="A45" t="s">
        <v>164</v>
      </c>
      <c r="B45" t="s">
        <v>35</v>
      </c>
      <c r="C45">
        <v>11.012</v>
      </c>
      <c r="F45">
        <v>11.012</v>
      </c>
    </row>
    <row r="46" spans="1:6">
      <c r="A46" t="s">
        <v>165</v>
      </c>
      <c r="B46" t="s">
        <v>35</v>
      </c>
      <c r="C46">
        <v>10.99</v>
      </c>
      <c r="F46">
        <v>10.99</v>
      </c>
    </row>
    <row r="47" spans="1:6">
      <c r="A47" t="s">
        <v>166</v>
      </c>
      <c r="B47" t="s">
        <v>35</v>
      </c>
      <c r="C47">
        <v>10.699</v>
      </c>
      <c r="F47">
        <v>10.699</v>
      </c>
    </row>
    <row r="48" spans="1:6">
      <c r="A48" t="s">
        <v>167</v>
      </c>
      <c r="B48" t="s">
        <v>35</v>
      </c>
      <c r="C48">
        <v>10.54</v>
      </c>
      <c r="F48">
        <v>10.54</v>
      </c>
    </row>
    <row r="49" spans="1:6">
      <c r="A49" t="s">
        <v>168</v>
      </c>
      <c r="B49" t="s">
        <v>35</v>
      </c>
      <c r="C49">
        <v>10.23</v>
      </c>
      <c r="F49">
        <v>10.23</v>
      </c>
    </row>
    <row r="50" spans="1:6">
      <c r="A50" t="s">
        <v>169</v>
      </c>
      <c r="B50" t="s">
        <v>35</v>
      </c>
      <c r="C50">
        <v>9.5091999999999999</v>
      </c>
      <c r="D50">
        <v>0.28599999999999998</v>
      </c>
      <c r="F50">
        <v>9.7951999999999995</v>
      </c>
    </row>
    <row r="51" spans="1:6">
      <c r="A51" t="s">
        <v>170</v>
      </c>
      <c r="B51" t="s">
        <v>35</v>
      </c>
      <c r="C51">
        <v>9.7112449999999999</v>
      </c>
      <c r="F51">
        <v>9.7112449999999999</v>
      </c>
    </row>
    <row r="52" spans="1:6">
      <c r="A52" t="s">
        <v>171</v>
      </c>
      <c r="B52" t="s">
        <v>35</v>
      </c>
      <c r="C52">
        <v>9.4968882699999995</v>
      </c>
      <c r="F52">
        <v>9.4968882699999995</v>
      </c>
    </row>
    <row r="53" spans="1:6">
      <c r="A53" t="s">
        <v>172</v>
      </c>
      <c r="B53" t="s">
        <v>35</v>
      </c>
      <c r="C53">
        <v>9.4598499999999994</v>
      </c>
      <c r="F53">
        <v>9.4598499999999994</v>
      </c>
    </row>
    <row r="54" spans="1:6">
      <c r="A54" t="s">
        <v>173</v>
      </c>
      <c r="B54" t="s">
        <v>35</v>
      </c>
      <c r="C54">
        <v>9.202</v>
      </c>
      <c r="E54">
        <v>1.9350000000000001E-3</v>
      </c>
      <c r="F54">
        <v>9.2039349999999995</v>
      </c>
    </row>
    <row r="55" spans="1:6">
      <c r="A55" t="s">
        <v>174</v>
      </c>
      <c r="B55" t="s">
        <v>35</v>
      </c>
      <c r="C55">
        <v>8.8767628300000005</v>
      </c>
      <c r="F55">
        <v>8.8767628300000005</v>
      </c>
    </row>
    <row r="56" spans="1:6">
      <c r="A56" t="s">
        <v>175</v>
      </c>
      <c r="B56" t="s">
        <v>35</v>
      </c>
      <c r="C56">
        <v>8.8000000000000007</v>
      </c>
      <c r="F56">
        <v>8.8000000000000007</v>
      </c>
    </row>
    <row r="57" spans="1:6">
      <c r="A57" t="s">
        <v>176</v>
      </c>
      <c r="B57" t="s">
        <v>35</v>
      </c>
      <c r="E57">
        <v>8.5</v>
      </c>
      <c r="F57">
        <v>8.5</v>
      </c>
    </row>
    <row r="58" spans="1:6">
      <c r="A58" t="s">
        <v>177</v>
      </c>
      <c r="B58" t="s">
        <v>35</v>
      </c>
      <c r="C58">
        <v>8.31236</v>
      </c>
      <c r="F58">
        <v>8.31236</v>
      </c>
    </row>
    <row r="59" spans="1:6">
      <c r="A59" t="s">
        <v>178</v>
      </c>
      <c r="B59" t="s">
        <v>35</v>
      </c>
      <c r="C59">
        <v>7.899</v>
      </c>
      <c r="F59">
        <v>7.899</v>
      </c>
    </row>
    <row r="60" spans="1:6">
      <c r="A60" t="s">
        <v>179</v>
      </c>
      <c r="B60" t="s">
        <v>35</v>
      </c>
      <c r="C60">
        <v>7.880074896</v>
      </c>
      <c r="D60">
        <v>1.2999999999999999E-2</v>
      </c>
      <c r="F60">
        <v>7.8930748959999999</v>
      </c>
    </row>
    <row r="61" spans="1:6">
      <c r="A61" t="s">
        <v>180</v>
      </c>
      <c r="B61" t="s">
        <v>35</v>
      </c>
      <c r="C61">
        <v>5.69</v>
      </c>
      <c r="E61">
        <v>1.64</v>
      </c>
      <c r="F61">
        <v>7.33</v>
      </c>
    </row>
    <row r="62" spans="1:6">
      <c r="A62" t="s">
        <v>181</v>
      </c>
      <c r="B62" t="s">
        <v>35</v>
      </c>
      <c r="C62">
        <v>0.51103727499999996</v>
      </c>
      <c r="D62">
        <v>6.6316480000000002</v>
      </c>
      <c r="E62">
        <v>0.15518999999999999</v>
      </c>
      <c r="F62">
        <v>7.297875275</v>
      </c>
    </row>
    <row r="63" spans="1:6">
      <c r="A63" t="s">
        <v>182</v>
      </c>
      <c r="B63" t="s">
        <v>35</v>
      </c>
      <c r="C63">
        <v>3.3999999999999998E-3</v>
      </c>
      <c r="D63">
        <v>7.18</v>
      </c>
      <c r="F63">
        <v>7.1833999999999998</v>
      </c>
    </row>
    <row r="64" spans="1:6">
      <c r="A64" t="s">
        <v>183</v>
      </c>
      <c r="B64" t="s">
        <v>35</v>
      </c>
      <c r="C64">
        <v>1.9E-3</v>
      </c>
      <c r="D64">
        <v>7.18</v>
      </c>
      <c r="F64">
        <v>7.1818999999999997</v>
      </c>
    </row>
    <row r="65" spans="1:6">
      <c r="A65" t="s">
        <v>184</v>
      </c>
      <c r="B65" t="s">
        <v>35</v>
      </c>
      <c r="C65">
        <v>7.1418489999999997</v>
      </c>
      <c r="F65">
        <v>7.1418489999999997</v>
      </c>
    </row>
    <row r="66" spans="1:6">
      <c r="A66" t="s">
        <v>185</v>
      </c>
      <c r="B66" t="s">
        <v>35</v>
      </c>
      <c r="C66">
        <v>6.55</v>
      </c>
      <c r="D66">
        <v>0.51</v>
      </c>
      <c r="F66">
        <v>7.06</v>
      </c>
    </row>
    <row r="67" spans="1:6">
      <c r="A67" t="s">
        <v>186</v>
      </c>
      <c r="B67" t="s">
        <v>35</v>
      </c>
      <c r="D67">
        <v>0.32081999999999999</v>
      </c>
      <c r="E67">
        <v>6.7008000000000001</v>
      </c>
      <c r="F67">
        <v>7.0216200000000004</v>
      </c>
    </row>
    <row r="68" spans="1:6">
      <c r="A68" t="s">
        <v>187</v>
      </c>
      <c r="B68" t="s">
        <v>35</v>
      </c>
      <c r="C68">
        <v>0.14249210000000001</v>
      </c>
      <c r="D68">
        <v>2.2999999999999998</v>
      </c>
      <c r="E68">
        <v>4.5599999999999996</v>
      </c>
      <c r="F68">
        <v>7.0024921000000004</v>
      </c>
    </row>
    <row r="69" spans="1:6">
      <c r="A69" t="s">
        <v>188</v>
      </c>
      <c r="B69" t="s">
        <v>35</v>
      </c>
      <c r="C69">
        <v>6.9</v>
      </c>
      <c r="F69">
        <v>6.9</v>
      </c>
    </row>
    <row r="70" spans="1:6">
      <c r="A70" t="s">
        <v>189</v>
      </c>
      <c r="B70" t="s">
        <v>35</v>
      </c>
      <c r="C70">
        <v>6.8353999999999999</v>
      </c>
      <c r="F70">
        <v>6.8353999999999999</v>
      </c>
    </row>
    <row r="71" spans="1:6">
      <c r="A71" t="s">
        <v>190</v>
      </c>
      <c r="B71" t="s">
        <v>35</v>
      </c>
      <c r="C71">
        <v>6.5463009999999997</v>
      </c>
      <c r="D71">
        <v>5.3091370000000002E-3</v>
      </c>
      <c r="F71">
        <v>6.5516101369999999</v>
      </c>
    </row>
    <row r="72" spans="1:6">
      <c r="A72" t="s">
        <v>191</v>
      </c>
      <c r="B72" t="s">
        <v>35</v>
      </c>
      <c r="C72">
        <v>6.54</v>
      </c>
      <c r="F72">
        <v>6.54</v>
      </c>
    </row>
    <row r="73" spans="1:6">
      <c r="A73" t="s">
        <v>192</v>
      </c>
      <c r="B73" t="s">
        <v>35</v>
      </c>
      <c r="E73">
        <v>6.2</v>
      </c>
      <c r="F73">
        <v>6.2</v>
      </c>
    </row>
    <row r="74" spans="1:6">
      <c r="A74" t="s">
        <v>193</v>
      </c>
      <c r="B74" t="s">
        <v>35</v>
      </c>
      <c r="C74">
        <v>6.1789271929999998</v>
      </c>
      <c r="D74">
        <v>1.6381799999999999E-3</v>
      </c>
      <c r="F74">
        <v>6.1805653730000003</v>
      </c>
    </row>
    <row r="75" spans="1:6">
      <c r="A75" t="s">
        <v>194</v>
      </c>
      <c r="B75" t="s">
        <v>35</v>
      </c>
      <c r="C75">
        <v>0.123</v>
      </c>
      <c r="D75">
        <v>5.81</v>
      </c>
      <c r="F75">
        <v>5.9329999999999998</v>
      </c>
    </row>
    <row r="76" spans="1:6">
      <c r="A76" t="s">
        <v>195</v>
      </c>
      <c r="B76" t="s">
        <v>35</v>
      </c>
      <c r="C76">
        <v>5.8079999999999998</v>
      </c>
      <c r="F76">
        <v>5.8079999999999998</v>
      </c>
    </row>
    <row r="77" spans="1:6">
      <c r="A77" t="s">
        <v>196</v>
      </c>
      <c r="B77" t="s">
        <v>35</v>
      </c>
      <c r="C77">
        <v>5.7670000000000003</v>
      </c>
      <c r="F77">
        <v>5.7670000000000003</v>
      </c>
    </row>
    <row r="78" spans="1:6">
      <c r="A78" t="s">
        <v>197</v>
      </c>
      <c r="B78" t="s">
        <v>35</v>
      </c>
      <c r="C78">
        <v>5.75</v>
      </c>
      <c r="F78">
        <v>5.75</v>
      </c>
    </row>
    <row r="79" spans="1:6">
      <c r="A79" t="s">
        <v>198</v>
      </c>
      <c r="B79" t="s">
        <v>35</v>
      </c>
      <c r="C79">
        <v>5.6138499880000001</v>
      </c>
      <c r="D79">
        <v>1.1741033E-2</v>
      </c>
      <c r="E79">
        <v>8.8118199999999997E-3</v>
      </c>
      <c r="F79">
        <v>5.634402841</v>
      </c>
    </row>
    <row r="80" spans="1:6">
      <c r="A80" t="s">
        <v>199</v>
      </c>
      <c r="B80" t="s">
        <v>35</v>
      </c>
      <c r="C80">
        <v>5.3581409689999999</v>
      </c>
      <c r="D80">
        <v>0.15058458899999999</v>
      </c>
      <c r="E80">
        <v>2.8559999999999999E-2</v>
      </c>
      <c r="F80">
        <v>5.5372855589999999</v>
      </c>
    </row>
    <row r="81" spans="1:6">
      <c r="A81" t="s">
        <v>200</v>
      </c>
      <c r="B81" t="s">
        <v>35</v>
      </c>
      <c r="C81">
        <v>5.4539999999999997</v>
      </c>
      <c r="F81">
        <v>5.4539999999999997</v>
      </c>
    </row>
    <row r="82" spans="1:6">
      <c r="A82" t="s">
        <v>201</v>
      </c>
      <c r="B82" t="s">
        <v>35</v>
      </c>
      <c r="C82">
        <v>5.4269999999999996</v>
      </c>
      <c r="E82" s="199">
        <v>6.69E-4</v>
      </c>
      <c r="F82">
        <v>5.4276685000000002</v>
      </c>
    </row>
    <row r="83" spans="1:6">
      <c r="A83" t="s">
        <v>202</v>
      </c>
      <c r="B83" t="s">
        <v>35</v>
      </c>
      <c r="C83">
        <v>5.3373641310000002</v>
      </c>
      <c r="D83">
        <v>1.4022500000000001E-3</v>
      </c>
      <c r="F83">
        <v>5.3387663810000001</v>
      </c>
    </row>
    <row r="84" spans="1:6">
      <c r="A84" t="s">
        <v>203</v>
      </c>
      <c r="B84" t="s">
        <v>35</v>
      </c>
      <c r="C84">
        <v>5.07</v>
      </c>
      <c r="D84">
        <v>0.26</v>
      </c>
      <c r="F84">
        <v>5.33</v>
      </c>
    </row>
    <row r="85" spans="1:6">
      <c r="A85" t="s">
        <v>204</v>
      </c>
      <c r="B85" t="s">
        <v>35</v>
      </c>
      <c r="C85">
        <v>5.3140000000000001</v>
      </c>
      <c r="F85">
        <v>5.3140000000000001</v>
      </c>
    </row>
    <row r="86" spans="1:6">
      <c r="A86" t="s">
        <v>205</v>
      </c>
      <c r="B86" t="s">
        <v>35</v>
      </c>
      <c r="C86">
        <v>5.0033654219999999</v>
      </c>
      <c r="D86">
        <v>2.2242189999999999E-3</v>
      </c>
      <c r="E86">
        <v>0.18833150000000001</v>
      </c>
      <c r="F86">
        <v>5.1939211409999997</v>
      </c>
    </row>
    <row r="87" spans="1:6">
      <c r="A87" t="s">
        <v>206</v>
      </c>
      <c r="B87" t="s">
        <v>35</v>
      </c>
      <c r="C87">
        <v>5.1669999999999998</v>
      </c>
      <c r="F87">
        <v>5.1669999999999998</v>
      </c>
    </row>
    <row r="88" spans="1:6">
      <c r="A88" t="s">
        <v>207</v>
      </c>
      <c r="B88" t="s">
        <v>35</v>
      </c>
      <c r="C88">
        <v>5.1350342439999999</v>
      </c>
      <c r="D88">
        <v>5.4574799999999998E-3</v>
      </c>
      <c r="E88">
        <v>2.5562660000000001E-2</v>
      </c>
      <c r="F88">
        <v>5.1660543839999997</v>
      </c>
    </row>
    <row r="89" spans="1:6">
      <c r="A89" t="s">
        <v>208</v>
      </c>
      <c r="B89" t="s">
        <v>35</v>
      </c>
      <c r="C89">
        <v>2.41</v>
      </c>
      <c r="D89">
        <v>2.37</v>
      </c>
      <c r="E89">
        <v>0.35</v>
      </c>
      <c r="F89">
        <v>5.13</v>
      </c>
    </row>
    <row r="90" spans="1:6">
      <c r="A90" t="s">
        <v>209</v>
      </c>
      <c r="B90" t="s">
        <v>35</v>
      </c>
      <c r="C90">
        <v>4.6447000000000003</v>
      </c>
      <c r="F90">
        <v>4.6447000000000003</v>
      </c>
    </row>
    <row r="91" spans="1:6">
      <c r="A91" t="s">
        <v>210</v>
      </c>
      <c r="B91" t="s">
        <v>35</v>
      </c>
      <c r="C91">
        <v>4.1563187580000003</v>
      </c>
      <c r="D91">
        <v>0.124315074</v>
      </c>
      <c r="E91">
        <v>0.16944456999999999</v>
      </c>
      <c r="F91">
        <v>4.4500784019999999</v>
      </c>
    </row>
    <row r="92" spans="1:6">
      <c r="A92" t="s">
        <v>211</v>
      </c>
      <c r="B92" t="s">
        <v>35</v>
      </c>
      <c r="C92">
        <v>4.45</v>
      </c>
      <c r="F92">
        <v>4.45</v>
      </c>
    </row>
    <row r="93" spans="1:6">
      <c r="A93" t="s">
        <v>212</v>
      </c>
      <c r="B93" t="s">
        <v>35</v>
      </c>
      <c r="C93">
        <v>4.2097884629999998</v>
      </c>
      <c r="D93">
        <v>5.5274165E-2</v>
      </c>
      <c r="F93">
        <v>4.2650626279999999</v>
      </c>
    </row>
    <row r="94" spans="1:6">
      <c r="A94" t="s">
        <v>213</v>
      </c>
      <c r="B94" t="s">
        <v>35</v>
      </c>
      <c r="C94">
        <v>4.2011919999999998</v>
      </c>
      <c r="D94">
        <v>5.127688E-3</v>
      </c>
      <c r="F94">
        <v>4.2063196879999998</v>
      </c>
    </row>
    <row r="95" spans="1:6">
      <c r="A95" t="s">
        <v>214</v>
      </c>
      <c r="B95" t="s">
        <v>35</v>
      </c>
      <c r="C95">
        <v>3.99683974</v>
      </c>
      <c r="E95">
        <v>0.14454825499999999</v>
      </c>
      <c r="F95">
        <v>4.1413879949999997</v>
      </c>
    </row>
    <row r="96" spans="1:6">
      <c r="A96" t="s">
        <v>215</v>
      </c>
      <c r="B96" t="s">
        <v>35</v>
      </c>
      <c r="C96">
        <v>4.0970788110000003</v>
      </c>
      <c r="E96">
        <v>1.6147680000000001E-2</v>
      </c>
      <c r="F96">
        <v>4.1132264909999998</v>
      </c>
    </row>
    <row r="97" spans="1:6">
      <c r="A97" t="s">
        <v>216</v>
      </c>
      <c r="B97" t="s">
        <v>35</v>
      </c>
      <c r="C97">
        <v>4.0948890000000002</v>
      </c>
      <c r="D97">
        <v>1.4206749999999999E-3</v>
      </c>
      <c r="E97">
        <v>1.8465650000000001E-3</v>
      </c>
      <c r="F97">
        <v>4.0981562399999998</v>
      </c>
    </row>
    <row r="98" spans="1:6">
      <c r="A98" t="s">
        <v>217</v>
      </c>
      <c r="B98" t="s">
        <v>35</v>
      </c>
      <c r="C98">
        <v>4.0365853999999999</v>
      </c>
      <c r="D98">
        <v>2.0206470000000001E-2</v>
      </c>
      <c r="F98">
        <v>4.0567918699999996</v>
      </c>
    </row>
    <row r="99" spans="1:6">
      <c r="A99" t="s">
        <v>218</v>
      </c>
      <c r="B99" t="s">
        <v>35</v>
      </c>
      <c r="C99">
        <v>4</v>
      </c>
      <c r="E99">
        <v>1.7000000000000001E-2</v>
      </c>
      <c r="F99">
        <v>4.0170000000000003</v>
      </c>
    </row>
    <row r="100" spans="1:6">
      <c r="A100" t="s">
        <v>219</v>
      </c>
      <c r="B100" t="s">
        <v>35</v>
      </c>
      <c r="C100">
        <v>3.8601021339999999</v>
      </c>
      <c r="D100">
        <v>0.12513986499999999</v>
      </c>
      <c r="F100">
        <v>3.9852419989999999</v>
      </c>
    </row>
    <row r="101" spans="1:6">
      <c r="A101" t="s">
        <v>220</v>
      </c>
      <c r="B101" t="s">
        <v>35</v>
      </c>
      <c r="C101">
        <v>3.931</v>
      </c>
      <c r="F101">
        <v>3.931</v>
      </c>
    </row>
    <row r="102" spans="1:6">
      <c r="A102" t="s">
        <v>221</v>
      </c>
      <c r="B102" t="s">
        <v>35</v>
      </c>
      <c r="C102">
        <v>3.483069</v>
      </c>
      <c r="D102">
        <v>3.6813039999999998E-2</v>
      </c>
      <c r="E102">
        <v>0.28889480000000001</v>
      </c>
      <c r="F102">
        <v>3.8087768400000002</v>
      </c>
    </row>
    <row r="103" spans="1:6">
      <c r="A103" t="s">
        <v>222</v>
      </c>
      <c r="B103" t="s">
        <v>35</v>
      </c>
      <c r="C103">
        <v>3.7858770210000001</v>
      </c>
      <c r="F103">
        <v>3.7858770210000001</v>
      </c>
    </row>
    <row r="104" spans="1:6">
      <c r="A104" t="s">
        <v>223</v>
      </c>
      <c r="B104" t="s">
        <v>35</v>
      </c>
      <c r="C104">
        <v>3.3742975999999998</v>
      </c>
      <c r="D104">
        <v>0.3498328</v>
      </c>
      <c r="F104">
        <v>3.7241304</v>
      </c>
    </row>
    <row r="105" spans="1:6">
      <c r="A105" t="s">
        <v>224</v>
      </c>
      <c r="B105" t="s">
        <v>35</v>
      </c>
      <c r="C105">
        <v>3.66</v>
      </c>
      <c r="F105">
        <v>3.66</v>
      </c>
    </row>
    <row r="106" spans="1:6">
      <c r="A106" t="s">
        <v>225</v>
      </c>
      <c r="B106" t="s">
        <v>35</v>
      </c>
      <c r="C106">
        <v>3.37</v>
      </c>
      <c r="D106">
        <v>0.23</v>
      </c>
      <c r="F106">
        <v>3.6</v>
      </c>
    </row>
    <row r="107" spans="1:6">
      <c r="A107" t="s">
        <v>226</v>
      </c>
      <c r="B107" t="s">
        <v>35</v>
      </c>
      <c r="C107">
        <v>3.516</v>
      </c>
      <c r="F107">
        <v>3.516</v>
      </c>
    </row>
    <row r="108" spans="1:6">
      <c r="A108" t="s">
        <v>227</v>
      </c>
      <c r="B108" t="s">
        <v>35</v>
      </c>
      <c r="C108">
        <v>3.4742160000000002</v>
      </c>
      <c r="F108">
        <v>3.4742160000000002</v>
      </c>
    </row>
    <row r="109" spans="1:6">
      <c r="A109" t="s">
        <v>228</v>
      </c>
      <c r="B109" t="s">
        <v>35</v>
      </c>
      <c r="C109">
        <v>3.4700441</v>
      </c>
      <c r="E109" s="199">
        <v>1.95E-5</v>
      </c>
      <c r="F109">
        <v>3.4700636</v>
      </c>
    </row>
    <row r="110" spans="1:6">
      <c r="A110" t="s">
        <v>229</v>
      </c>
      <c r="B110" t="s">
        <v>35</v>
      </c>
      <c r="C110">
        <v>3.4089999999999998</v>
      </c>
      <c r="E110">
        <v>1.3799999999999999E-3</v>
      </c>
      <c r="F110">
        <v>3.41038</v>
      </c>
    </row>
    <row r="111" spans="1:6">
      <c r="A111" t="s">
        <v>230</v>
      </c>
      <c r="B111" t="s">
        <v>35</v>
      </c>
      <c r="C111">
        <v>3.3904670000000001</v>
      </c>
      <c r="F111">
        <v>3.3904670000000001</v>
      </c>
    </row>
    <row r="112" spans="1:6">
      <c r="A112" t="s">
        <v>231</v>
      </c>
      <c r="B112" t="s">
        <v>35</v>
      </c>
      <c r="C112">
        <v>3.3879999999999999</v>
      </c>
      <c r="F112">
        <v>3.3879999999999999</v>
      </c>
    </row>
    <row r="113" spans="1:6">
      <c r="A113" t="s">
        <v>232</v>
      </c>
      <c r="B113" t="s">
        <v>35</v>
      </c>
      <c r="C113">
        <v>3.3829220000000002</v>
      </c>
      <c r="F113">
        <v>3.3829220000000002</v>
      </c>
    </row>
    <row r="114" spans="1:6">
      <c r="A114" t="s">
        <v>233</v>
      </c>
      <c r="B114" t="s">
        <v>35</v>
      </c>
      <c r="C114">
        <v>3.29</v>
      </c>
      <c r="F114">
        <v>3.29</v>
      </c>
    </row>
    <row r="115" spans="1:6">
      <c r="A115" t="s">
        <v>234</v>
      </c>
      <c r="B115" t="s">
        <v>35</v>
      </c>
      <c r="E115">
        <v>3.03</v>
      </c>
      <c r="F115">
        <v>3.03</v>
      </c>
    </row>
    <row r="116" spans="1:6">
      <c r="A116" t="s">
        <v>235</v>
      </c>
      <c r="B116" t="s">
        <v>35</v>
      </c>
      <c r="C116">
        <v>3.01</v>
      </c>
      <c r="D116" s="199">
        <v>9.2900000000000003E-4</v>
      </c>
      <c r="F116">
        <v>3.010929</v>
      </c>
    </row>
    <row r="117" spans="1:6">
      <c r="A117" t="s">
        <v>236</v>
      </c>
      <c r="B117" t="s">
        <v>35</v>
      </c>
      <c r="C117">
        <v>2.97</v>
      </c>
      <c r="E117" s="199">
        <v>1.7E-6</v>
      </c>
      <c r="F117">
        <v>2.9700017000000001</v>
      </c>
    </row>
    <row r="118" spans="1:6">
      <c r="A118" t="s">
        <v>237</v>
      </c>
      <c r="B118" t="s">
        <v>35</v>
      </c>
      <c r="C118">
        <v>2.32313284</v>
      </c>
      <c r="D118">
        <v>1.6933396999999999E-2</v>
      </c>
      <c r="E118">
        <v>0.60198278000000005</v>
      </c>
      <c r="F118">
        <v>2.942049017</v>
      </c>
    </row>
    <row r="119" spans="1:6">
      <c r="A119" t="s">
        <v>238</v>
      </c>
      <c r="B119" t="s">
        <v>35</v>
      </c>
      <c r="C119">
        <v>2.87</v>
      </c>
      <c r="F119">
        <v>2.87</v>
      </c>
    </row>
    <row r="120" spans="1:6">
      <c r="A120" t="s">
        <v>239</v>
      </c>
      <c r="B120" t="s">
        <v>35</v>
      </c>
      <c r="C120">
        <v>0.43942290000000001</v>
      </c>
      <c r="D120">
        <v>0.22378970000000001</v>
      </c>
      <c r="E120">
        <v>2.1809910000000001</v>
      </c>
      <c r="F120">
        <v>2.8442036000000002</v>
      </c>
    </row>
    <row r="121" spans="1:6">
      <c r="A121" t="s">
        <v>240</v>
      </c>
      <c r="B121" t="s">
        <v>35</v>
      </c>
      <c r="C121">
        <v>2.75</v>
      </c>
      <c r="D121">
        <v>6.07874E-3</v>
      </c>
      <c r="E121">
        <v>1.4513741E-2</v>
      </c>
      <c r="F121">
        <v>2.770592481</v>
      </c>
    </row>
    <row r="122" spans="1:6">
      <c r="A122" t="s">
        <v>241</v>
      </c>
      <c r="B122" t="s">
        <v>35</v>
      </c>
      <c r="E122">
        <v>2.7700999999999998</v>
      </c>
      <c r="F122">
        <v>2.7700999999999998</v>
      </c>
    </row>
    <row r="123" spans="1:6">
      <c r="A123" t="s">
        <v>242</v>
      </c>
      <c r="B123" t="s">
        <v>35</v>
      </c>
      <c r="C123">
        <v>2.599917</v>
      </c>
      <c r="D123">
        <v>1.5915780000000001E-2</v>
      </c>
      <c r="F123">
        <v>2.6158327799999999</v>
      </c>
    </row>
    <row r="124" spans="1:6">
      <c r="A124" t="s">
        <v>243</v>
      </c>
      <c r="B124" t="s">
        <v>35</v>
      </c>
      <c r="C124">
        <v>2.5059384310000001</v>
      </c>
      <c r="D124">
        <v>4.0000000000000001E-3</v>
      </c>
      <c r="F124">
        <v>2.5099384310000001</v>
      </c>
    </row>
    <row r="125" spans="1:6">
      <c r="A125" t="s">
        <v>244</v>
      </c>
      <c r="B125" t="s">
        <v>35</v>
      </c>
      <c r="C125">
        <v>2.4089390000000002</v>
      </c>
      <c r="D125">
        <v>8.6371400000000001E-2</v>
      </c>
      <c r="F125">
        <v>2.4953104000000002</v>
      </c>
    </row>
    <row r="126" spans="1:6">
      <c r="A126" t="s">
        <v>245</v>
      </c>
      <c r="B126" t="s">
        <v>35</v>
      </c>
      <c r="C126">
        <v>2.4946999999999999</v>
      </c>
      <c r="F126">
        <v>2.4946999999999999</v>
      </c>
    </row>
    <row r="127" spans="1:6">
      <c r="A127" t="s">
        <v>246</v>
      </c>
      <c r="B127" t="s">
        <v>35</v>
      </c>
      <c r="C127">
        <v>1.8</v>
      </c>
      <c r="D127">
        <v>0.23200000000000001</v>
      </c>
      <c r="E127">
        <v>0.44900000000000001</v>
      </c>
      <c r="F127">
        <v>2.4809999999999999</v>
      </c>
    </row>
    <row r="128" spans="1:6">
      <c r="A128" t="s">
        <v>247</v>
      </c>
      <c r="B128" t="s">
        <v>35</v>
      </c>
      <c r="C128">
        <v>2.4644661999999999</v>
      </c>
      <c r="F128">
        <v>2.4644661999999999</v>
      </c>
    </row>
    <row r="129" spans="1:6">
      <c r="A129" t="s">
        <v>248</v>
      </c>
      <c r="B129" t="s">
        <v>35</v>
      </c>
      <c r="C129">
        <v>5.8999999999999997E-2</v>
      </c>
      <c r="D129">
        <v>0.02</v>
      </c>
      <c r="E129">
        <v>2.286</v>
      </c>
      <c r="F129">
        <v>2.3650000000000002</v>
      </c>
    </row>
    <row r="130" spans="1:6">
      <c r="A130" t="s">
        <v>249</v>
      </c>
      <c r="B130" t="s">
        <v>35</v>
      </c>
      <c r="C130">
        <v>2.1150000000000002</v>
      </c>
      <c r="F130">
        <v>2.1150000000000002</v>
      </c>
    </row>
    <row r="131" spans="1:6">
      <c r="A131" t="s">
        <v>250</v>
      </c>
      <c r="B131" t="s">
        <v>35</v>
      </c>
      <c r="C131">
        <v>2.1035910000000002</v>
      </c>
      <c r="D131">
        <v>9.6115999999999997E-3</v>
      </c>
      <c r="E131">
        <v>1.1846999999999999E-3</v>
      </c>
      <c r="F131">
        <v>2.1143873000000002</v>
      </c>
    </row>
    <row r="132" spans="1:6">
      <c r="A132" t="s">
        <v>251</v>
      </c>
      <c r="B132" t="s">
        <v>35</v>
      </c>
      <c r="C132">
        <v>1.88</v>
      </c>
      <c r="E132">
        <v>0.21</v>
      </c>
      <c r="F132">
        <v>2.09</v>
      </c>
    </row>
    <row r="133" spans="1:6">
      <c r="A133" t="s">
        <v>252</v>
      </c>
      <c r="B133" t="s">
        <v>35</v>
      </c>
      <c r="C133">
        <v>2.0653100000000002</v>
      </c>
      <c r="F133">
        <v>2.0653100000000002</v>
      </c>
    </row>
    <row r="134" spans="1:6">
      <c r="A134" t="s">
        <v>253</v>
      </c>
      <c r="B134" t="s">
        <v>35</v>
      </c>
      <c r="C134">
        <v>2.06</v>
      </c>
      <c r="F134">
        <v>2.06</v>
      </c>
    </row>
    <row r="135" spans="1:6">
      <c r="A135" t="s">
        <v>254</v>
      </c>
      <c r="B135" t="s">
        <v>35</v>
      </c>
      <c r="C135">
        <v>1.9088849999999999</v>
      </c>
      <c r="F135">
        <v>1.9088849999999999</v>
      </c>
    </row>
    <row r="136" spans="1:6">
      <c r="A136" t="s">
        <v>255</v>
      </c>
      <c r="B136" t="s">
        <v>35</v>
      </c>
      <c r="C136">
        <v>1.86</v>
      </c>
      <c r="F136">
        <v>1.86</v>
      </c>
    </row>
    <row r="137" spans="1:6">
      <c r="A137" t="s">
        <v>256</v>
      </c>
      <c r="B137" t="s">
        <v>35</v>
      </c>
      <c r="C137">
        <v>1.851</v>
      </c>
      <c r="F137">
        <v>1.851</v>
      </c>
    </row>
    <row r="138" spans="1:6">
      <c r="A138" t="s">
        <v>257</v>
      </c>
      <c r="B138" t="s">
        <v>35</v>
      </c>
      <c r="C138">
        <v>1.8364</v>
      </c>
      <c r="F138">
        <v>1.8364</v>
      </c>
    </row>
    <row r="139" spans="1:6">
      <c r="A139" t="s">
        <v>258</v>
      </c>
      <c r="B139" t="s">
        <v>35</v>
      </c>
      <c r="C139">
        <v>1.77</v>
      </c>
      <c r="F139">
        <v>1.77</v>
      </c>
    </row>
    <row r="140" spans="1:6">
      <c r="A140" t="s">
        <v>259</v>
      </c>
      <c r="B140" t="s">
        <v>35</v>
      </c>
      <c r="C140">
        <v>1.75</v>
      </c>
      <c r="F140">
        <v>1.75</v>
      </c>
    </row>
    <row r="141" spans="1:6">
      <c r="A141" t="s">
        <v>260</v>
      </c>
      <c r="B141" t="s">
        <v>35</v>
      </c>
      <c r="C141">
        <v>1.74</v>
      </c>
      <c r="F141">
        <v>1.74</v>
      </c>
    </row>
    <row r="142" spans="1:6">
      <c r="A142" t="s">
        <v>261</v>
      </c>
      <c r="B142" t="s">
        <v>35</v>
      </c>
      <c r="C142">
        <v>1.738</v>
      </c>
      <c r="F142">
        <v>1.738</v>
      </c>
    </row>
    <row r="143" spans="1:6">
      <c r="A143" t="s">
        <v>262</v>
      </c>
      <c r="B143" t="s">
        <v>35</v>
      </c>
      <c r="C143">
        <v>1.637</v>
      </c>
      <c r="F143">
        <v>1.637</v>
      </c>
    </row>
    <row r="144" spans="1:6">
      <c r="A144" t="s">
        <v>263</v>
      </c>
      <c r="B144" t="s">
        <v>35</v>
      </c>
      <c r="C144">
        <v>1.02237</v>
      </c>
      <c r="E144">
        <v>0.6</v>
      </c>
      <c r="F144">
        <v>1.6223700000000001</v>
      </c>
    </row>
    <row r="145" spans="1:6">
      <c r="A145" t="s">
        <v>264</v>
      </c>
      <c r="B145" t="s">
        <v>35</v>
      </c>
      <c r="C145">
        <v>1.493819</v>
      </c>
      <c r="E145">
        <v>0.1013804</v>
      </c>
      <c r="F145">
        <v>1.5951994</v>
      </c>
    </row>
    <row r="146" spans="1:6">
      <c r="A146" t="s">
        <v>265</v>
      </c>
      <c r="B146" t="s">
        <v>35</v>
      </c>
      <c r="C146">
        <v>1.55</v>
      </c>
      <c r="F146">
        <v>1.55</v>
      </c>
    </row>
    <row r="147" spans="1:6">
      <c r="A147" t="s">
        <v>266</v>
      </c>
      <c r="B147" t="s">
        <v>35</v>
      </c>
      <c r="C147">
        <v>1.5409999999999999</v>
      </c>
      <c r="F147">
        <v>1.5409999999999999</v>
      </c>
    </row>
    <row r="148" spans="1:6">
      <c r="A148" t="s">
        <v>267</v>
      </c>
      <c r="B148" t="s">
        <v>35</v>
      </c>
      <c r="C148">
        <v>1.456469</v>
      </c>
      <c r="F148">
        <v>1.456469</v>
      </c>
    </row>
    <row r="149" spans="1:6">
      <c r="A149" t="s">
        <v>268</v>
      </c>
      <c r="B149" t="s">
        <v>35</v>
      </c>
      <c r="C149">
        <v>1.45</v>
      </c>
      <c r="F149">
        <v>1.45</v>
      </c>
    </row>
    <row r="150" spans="1:6">
      <c r="A150" t="s">
        <v>269</v>
      </c>
      <c r="B150" t="s">
        <v>35</v>
      </c>
      <c r="C150">
        <v>1.43</v>
      </c>
      <c r="F150">
        <v>1.43</v>
      </c>
    </row>
    <row r="151" spans="1:6">
      <c r="A151" t="s">
        <v>270</v>
      </c>
      <c r="B151" t="s">
        <v>35</v>
      </c>
      <c r="C151">
        <v>1.415</v>
      </c>
      <c r="F151">
        <v>1.415</v>
      </c>
    </row>
    <row r="152" spans="1:6">
      <c r="A152" t="s">
        <v>271</v>
      </c>
      <c r="B152" t="s">
        <v>35</v>
      </c>
      <c r="C152">
        <v>1.4</v>
      </c>
      <c r="F152">
        <v>1.4</v>
      </c>
    </row>
    <row r="153" spans="1:6">
      <c r="A153" t="s">
        <v>272</v>
      </c>
      <c r="B153" t="s">
        <v>35</v>
      </c>
      <c r="E153">
        <v>1.3660000000000001</v>
      </c>
      <c r="F153">
        <v>1.3660000000000001</v>
      </c>
    </row>
    <row r="154" spans="1:6">
      <c r="A154" t="s">
        <v>273</v>
      </c>
      <c r="B154" t="s">
        <v>35</v>
      </c>
      <c r="C154">
        <v>1.36026</v>
      </c>
      <c r="F154">
        <v>1.36026</v>
      </c>
    </row>
    <row r="155" spans="1:6">
      <c r="A155" t="s">
        <v>274</v>
      </c>
      <c r="B155" t="s">
        <v>35</v>
      </c>
      <c r="C155">
        <v>1.290494</v>
      </c>
      <c r="F155">
        <v>1.290494</v>
      </c>
    </row>
    <row r="156" spans="1:6">
      <c r="A156" t="s">
        <v>275</v>
      </c>
      <c r="B156" t="s">
        <v>35</v>
      </c>
      <c r="C156">
        <v>1.2525900000000001</v>
      </c>
      <c r="F156">
        <v>1.2525900000000001</v>
      </c>
    </row>
    <row r="157" spans="1:6">
      <c r="A157" t="s">
        <v>276</v>
      </c>
      <c r="B157" t="s">
        <v>35</v>
      </c>
      <c r="C157">
        <v>1.24</v>
      </c>
      <c r="F157">
        <v>1.24</v>
      </c>
    </row>
    <row r="158" spans="1:6">
      <c r="A158" t="s">
        <v>277</v>
      </c>
      <c r="B158" t="s">
        <v>35</v>
      </c>
      <c r="C158">
        <v>1.22</v>
      </c>
      <c r="F158">
        <v>1.22</v>
      </c>
    </row>
    <row r="159" spans="1:6">
      <c r="A159" t="s">
        <v>278</v>
      </c>
      <c r="B159" t="s">
        <v>35</v>
      </c>
      <c r="C159">
        <v>1.2</v>
      </c>
      <c r="D159">
        <v>1.9E-2</v>
      </c>
      <c r="F159">
        <v>1.2190000000000001</v>
      </c>
    </row>
    <row r="160" spans="1:6">
      <c r="A160" t="s">
        <v>279</v>
      </c>
      <c r="B160" t="s">
        <v>35</v>
      </c>
      <c r="C160">
        <v>1.2</v>
      </c>
      <c r="D160" s="199">
        <v>5.0099999999999998E-5</v>
      </c>
      <c r="F160">
        <v>1.2000500999999999</v>
      </c>
    </row>
    <row r="161" spans="1:6">
      <c r="A161" t="s">
        <v>280</v>
      </c>
      <c r="B161" t="s">
        <v>35</v>
      </c>
      <c r="C161">
        <v>1.19</v>
      </c>
      <c r="F161">
        <v>1.19</v>
      </c>
    </row>
    <row r="162" spans="1:6">
      <c r="A162" t="s">
        <v>281</v>
      </c>
      <c r="B162" t="s">
        <v>35</v>
      </c>
      <c r="C162">
        <v>1.165</v>
      </c>
      <c r="F162">
        <v>1.165</v>
      </c>
    </row>
    <row r="163" spans="1:6">
      <c r="A163" t="s">
        <v>282</v>
      </c>
      <c r="B163" t="s">
        <v>35</v>
      </c>
      <c r="C163">
        <v>1.16486</v>
      </c>
      <c r="F163">
        <v>1.16486</v>
      </c>
    </row>
    <row r="164" spans="1:6">
      <c r="A164" t="s">
        <v>283</v>
      </c>
      <c r="B164" t="s">
        <v>35</v>
      </c>
      <c r="C164">
        <v>0.85723464699999996</v>
      </c>
      <c r="D164">
        <v>3.2204108000000002E-2</v>
      </c>
      <c r="E164">
        <v>0.27409615999999998</v>
      </c>
      <c r="F164">
        <v>1.1635349150000001</v>
      </c>
    </row>
    <row r="165" spans="1:6">
      <c r="A165" t="s">
        <v>284</v>
      </c>
      <c r="B165" t="s">
        <v>35</v>
      </c>
      <c r="C165">
        <v>1.151</v>
      </c>
      <c r="D165">
        <v>1.1559999999999999E-3</v>
      </c>
      <c r="F165">
        <v>1.152156</v>
      </c>
    </row>
    <row r="166" spans="1:6">
      <c r="A166" t="s">
        <v>285</v>
      </c>
      <c r="B166" t="s">
        <v>35</v>
      </c>
      <c r="C166">
        <v>0.20524429999999999</v>
      </c>
      <c r="E166">
        <v>0.93604849999999995</v>
      </c>
      <c r="F166">
        <v>1.1412928</v>
      </c>
    </row>
    <row r="167" spans="1:6">
      <c r="A167" t="s">
        <v>286</v>
      </c>
      <c r="B167" t="s">
        <v>35</v>
      </c>
      <c r="C167">
        <v>1.111</v>
      </c>
      <c r="E167">
        <v>1.328E-2</v>
      </c>
      <c r="F167">
        <v>1.1242799999999999</v>
      </c>
    </row>
    <row r="168" spans="1:6">
      <c r="A168" t="s">
        <v>287</v>
      </c>
      <c r="B168" t="s">
        <v>35</v>
      </c>
      <c r="C168">
        <v>1.1205259999999999</v>
      </c>
      <c r="D168" s="199">
        <v>1.9999999999999999E-6</v>
      </c>
      <c r="F168">
        <v>1.120528</v>
      </c>
    </row>
    <row r="169" spans="1:6">
      <c r="A169" t="s">
        <v>288</v>
      </c>
      <c r="B169" t="s">
        <v>35</v>
      </c>
      <c r="C169">
        <v>1.117</v>
      </c>
      <c r="F169">
        <v>1.117</v>
      </c>
    </row>
    <row r="170" spans="1:6">
      <c r="A170" t="s">
        <v>289</v>
      </c>
      <c r="B170" t="s">
        <v>35</v>
      </c>
      <c r="C170">
        <v>1.0819217619999999</v>
      </c>
      <c r="D170">
        <v>2.4285549999999999E-2</v>
      </c>
      <c r="F170">
        <v>1.106207312</v>
      </c>
    </row>
    <row r="171" spans="1:6">
      <c r="A171" t="s">
        <v>290</v>
      </c>
      <c r="B171" t="s">
        <v>35</v>
      </c>
      <c r="C171">
        <v>1.086674717</v>
      </c>
      <c r="F171">
        <v>1.086674717</v>
      </c>
    </row>
    <row r="172" spans="1:6">
      <c r="A172" t="s">
        <v>291</v>
      </c>
      <c r="B172" t="s">
        <v>35</v>
      </c>
      <c r="C172">
        <v>1.0863465029999999</v>
      </c>
      <c r="F172">
        <v>1.0863465029999999</v>
      </c>
    </row>
    <row r="173" spans="1:6">
      <c r="A173" t="s">
        <v>292</v>
      </c>
      <c r="B173" t="s">
        <v>35</v>
      </c>
      <c r="C173">
        <v>1.08</v>
      </c>
      <c r="F173">
        <v>1.08</v>
      </c>
    </row>
    <row r="174" spans="1:6">
      <c r="A174" t="s">
        <v>293</v>
      </c>
      <c r="B174" t="s">
        <v>35</v>
      </c>
      <c r="C174">
        <v>1.0157607959999999</v>
      </c>
      <c r="D174">
        <v>1.768919E-2</v>
      </c>
      <c r="E174">
        <v>3.7161385999999998E-2</v>
      </c>
      <c r="F174">
        <v>1.070611373</v>
      </c>
    </row>
    <row r="175" spans="1:6">
      <c r="A175" t="s">
        <v>294</v>
      </c>
      <c r="B175" t="s">
        <v>35</v>
      </c>
      <c r="C175">
        <v>1.0672158</v>
      </c>
      <c r="F175">
        <v>1.0672158</v>
      </c>
    </row>
    <row r="176" spans="1:6">
      <c r="A176" t="s">
        <v>295</v>
      </c>
      <c r="B176" t="s">
        <v>35</v>
      </c>
      <c r="C176" s="199">
        <v>4.4499999999999997E-4</v>
      </c>
      <c r="E176">
        <v>1.0532999999999999</v>
      </c>
      <c r="F176">
        <v>1.0537449999999999</v>
      </c>
    </row>
    <row r="177" spans="1:6">
      <c r="A177" t="s">
        <v>296</v>
      </c>
      <c r="B177" t="s">
        <v>35</v>
      </c>
      <c r="C177">
        <v>1.04</v>
      </c>
      <c r="F177">
        <v>1.04</v>
      </c>
    </row>
    <row r="178" spans="1:6">
      <c r="A178" t="s">
        <v>297</v>
      </c>
      <c r="B178" t="s">
        <v>35</v>
      </c>
      <c r="C178">
        <v>8.608768E-2</v>
      </c>
      <c r="E178">
        <v>0.951407</v>
      </c>
      <c r="F178">
        <v>1.03749468</v>
      </c>
    </row>
    <row r="179" spans="1:6">
      <c r="A179" t="s">
        <v>298</v>
      </c>
      <c r="B179" t="s">
        <v>35</v>
      </c>
      <c r="D179">
        <v>1.0364</v>
      </c>
      <c r="F179">
        <v>1.0364</v>
      </c>
    </row>
    <row r="180" spans="1:6">
      <c r="A180" t="s">
        <v>299</v>
      </c>
      <c r="B180" t="s">
        <v>35</v>
      </c>
      <c r="E180">
        <v>1.02</v>
      </c>
      <c r="F180">
        <v>1.02</v>
      </c>
    </row>
    <row r="181" spans="1:6">
      <c r="A181" t="s">
        <v>300</v>
      </c>
      <c r="B181" t="s">
        <v>35</v>
      </c>
      <c r="C181">
        <v>0.26409680299999999</v>
      </c>
      <c r="D181">
        <v>8.6838729999999999E-3</v>
      </c>
      <c r="E181">
        <v>0.74083476800000003</v>
      </c>
      <c r="F181">
        <v>1.013615444</v>
      </c>
    </row>
    <row r="182" spans="1:6">
      <c r="A182" t="s">
        <v>301</v>
      </c>
      <c r="B182" t="s">
        <v>35</v>
      </c>
      <c r="C182">
        <v>1.0041</v>
      </c>
      <c r="F182">
        <v>1.0041</v>
      </c>
    </row>
    <row r="183" spans="1:6">
      <c r="A183" t="s">
        <v>302</v>
      </c>
      <c r="B183" t="s">
        <v>35</v>
      </c>
      <c r="C183">
        <v>1.000775</v>
      </c>
      <c r="F183">
        <v>1.000775</v>
      </c>
    </row>
    <row r="184" spans="1:6">
      <c r="A184" t="s">
        <v>303</v>
      </c>
      <c r="B184" t="s">
        <v>35</v>
      </c>
      <c r="C184">
        <v>1</v>
      </c>
      <c r="F184">
        <v>1</v>
      </c>
    </row>
    <row r="185" spans="1:6">
      <c r="A185" t="s">
        <v>304</v>
      </c>
      <c r="B185" t="s">
        <v>35</v>
      </c>
      <c r="C185">
        <v>1</v>
      </c>
      <c r="F185">
        <v>1</v>
      </c>
    </row>
    <row r="186" spans="1:6">
      <c r="A186" t="s">
        <v>305</v>
      </c>
      <c r="B186" t="s">
        <v>35</v>
      </c>
      <c r="C186">
        <v>0.1206585</v>
      </c>
      <c r="D186">
        <v>9.8550879999999997E-3</v>
      </c>
      <c r="E186">
        <v>0.83617779999999997</v>
      </c>
      <c r="F186">
        <v>0.96669138799999998</v>
      </c>
    </row>
    <row r="187" spans="1:6">
      <c r="A187" t="s">
        <v>306</v>
      </c>
      <c r="B187" t="s">
        <v>35</v>
      </c>
      <c r="C187">
        <v>0.96</v>
      </c>
      <c r="F187">
        <v>0.96</v>
      </c>
    </row>
    <row r="188" spans="1:6">
      <c r="A188" t="s">
        <v>307</v>
      </c>
      <c r="B188" t="s">
        <v>35</v>
      </c>
      <c r="C188">
        <v>0.95658270000000001</v>
      </c>
      <c r="F188">
        <v>0.95658270000000001</v>
      </c>
    </row>
    <row r="189" spans="1:6">
      <c r="A189" t="s">
        <v>308</v>
      </c>
      <c r="B189" t="s">
        <v>35</v>
      </c>
      <c r="C189">
        <v>0.94699999999999995</v>
      </c>
      <c r="F189">
        <v>0.94699999999999995</v>
      </c>
    </row>
    <row r="190" spans="1:6">
      <c r="A190" t="s">
        <v>309</v>
      </c>
      <c r="B190" t="s">
        <v>35</v>
      </c>
      <c r="C190">
        <v>0.94</v>
      </c>
      <c r="F190">
        <v>0.94</v>
      </c>
    </row>
    <row r="191" spans="1:6">
      <c r="A191" t="s">
        <v>310</v>
      </c>
      <c r="B191" t="s">
        <v>35</v>
      </c>
      <c r="C191">
        <v>0.93002399999999996</v>
      </c>
      <c r="F191">
        <v>0.93002399999999996</v>
      </c>
    </row>
    <row r="192" spans="1:6">
      <c r="A192" t="s">
        <v>311</v>
      </c>
      <c r="B192" t="s">
        <v>35</v>
      </c>
      <c r="C192">
        <v>0.92679100000000003</v>
      </c>
      <c r="F192">
        <v>0.92679100000000003</v>
      </c>
    </row>
    <row r="193" spans="1:6">
      <c r="A193" t="s">
        <v>312</v>
      </c>
      <c r="B193" t="s">
        <v>35</v>
      </c>
      <c r="C193">
        <v>0.89680720000000003</v>
      </c>
      <c r="D193">
        <v>2.5797670000000002E-2</v>
      </c>
      <c r="F193">
        <v>0.92260487000000002</v>
      </c>
    </row>
    <row r="194" spans="1:6">
      <c r="A194" t="s">
        <v>313</v>
      </c>
      <c r="B194" t="s">
        <v>35</v>
      </c>
      <c r="C194">
        <v>0.91800000000000004</v>
      </c>
      <c r="F194">
        <v>0.91800000000000004</v>
      </c>
    </row>
    <row r="195" spans="1:6">
      <c r="A195" t="s">
        <v>314</v>
      </c>
      <c r="B195" t="s">
        <v>35</v>
      </c>
      <c r="C195">
        <v>0.91</v>
      </c>
      <c r="F195">
        <v>0.91</v>
      </c>
    </row>
    <row r="196" spans="1:6">
      <c r="A196" t="s">
        <v>315</v>
      </c>
      <c r="B196" t="s">
        <v>35</v>
      </c>
      <c r="C196">
        <v>0.90424730499999995</v>
      </c>
      <c r="D196">
        <v>5.5525929999999998E-3</v>
      </c>
      <c r="F196">
        <v>0.90979989800000005</v>
      </c>
    </row>
    <row r="197" spans="1:6">
      <c r="A197" t="s">
        <v>316</v>
      </c>
      <c r="B197" t="s">
        <v>35</v>
      </c>
      <c r="C197">
        <v>0.90900000000000003</v>
      </c>
      <c r="F197">
        <v>0.90900000000000003</v>
      </c>
    </row>
    <row r="198" spans="1:6">
      <c r="A198" t="s">
        <v>317</v>
      </c>
      <c r="B198" t="s">
        <v>35</v>
      </c>
      <c r="C198">
        <v>0.90349999999999997</v>
      </c>
      <c r="F198">
        <v>0.90349999999999997</v>
      </c>
    </row>
    <row r="199" spans="1:6">
      <c r="A199" t="s">
        <v>318</v>
      </c>
      <c r="B199" t="s">
        <v>35</v>
      </c>
      <c r="C199">
        <v>0.9</v>
      </c>
      <c r="F199">
        <v>0.9</v>
      </c>
    </row>
    <row r="200" spans="1:6">
      <c r="A200" t="s">
        <v>319</v>
      </c>
      <c r="B200" t="s">
        <v>35</v>
      </c>
      <c r="C200">
        <v>0.89590000000000003</v>
      </c>
      <c r="D200" s="199">
        <v>2.0100000000000001E-5</v>
      </c>
      <c r="F200">
        <v>0.8959201</v>
      </c>
    </row>
    <row r="201" spans="1:6">
      <c r="A201" t="s">
        <v>320</v>
      </c>
      <c r="B201" t="s">
        <v>35</v>
      </c>
      <c r="C201">
        <v>0.89466701599999998</v>
      </c>
      <c r="F201">
        <v>0.89466701599999998</v>
      </c>
    </row>
    <row r="202" spans="1:6">
      <c r="A202" t="s">
        <v>321</v>
      </c>
      <c r="B202" t="s">
        <v>35</v>
      </c>
      <c r="C202">
        <v>0.88</v>
      </c>
      <c r="F202">
        <v>0.88</v>
      </c>
    </row>
    <row r="203" spans="1:6">
      <c r="A203" t="s">
        <v>322</v>
      </c>
      <c r="B203" t="s">
        <v>35</v>
      </c>
      <c r="C203">
        <v>1.7000000000000001E-2</v>
      </c>
      <c r="D203" s="199">
        <v>2.9999999999999997E-4</v>
      </c>
      <c r="E203">
        <v>0.85680000000000001</v>
      </c>
      <c r="F203">
        <v>0.87409999999999999</v>
      </c>
    </row>
    <row r="204" spans="1:6">
      <c r="A204" t="s">
        <v>323</v>
      </c>
      <c r="B204" t="s">
        <v>35</v>
      </c>
      <c r="E204">
        <v>0.85299999999999998</v>
      </c>
      <c r="F204">
        <v>0.85299999999999998</v>
      </c>
    </row>
    <row r="205" spans="1:6">
      <c r="A205" t="s">
        <v>324</v>
      </c>
      <c r="B205" t="s">
        <v>35</v>
      </c>
      <c r="C205">
        <v>0.85199999999999998</v>
      </c>
      <c r="F205">
        <v>0.85199999999999998</v>
      </c>
    </row>
    <row r="206" spans="1:6">
      <c r="A206" t="s">
        <v>325</v>
      </c>
      <c r="B206" t="s">
        <v>35</v>
      </c>
      <c r="C206">
        <v>0.80875976299999996</v>
      </c>
      <c r="E206">
        <v>4.2440840000000001E-2</v>
      </c>
      <c r="F206">
        <v>0.851200603</v>
      </c>
    </row>
    <row r="207" spans="1:6">
      <c r="A207" t="s">
        <v>326</v>
      </c>
      <c r="B207" t="s">
        <v>35</v>
      </c>
      <c r="C207">
        <v>0.84799999999999998</v>
      </c>
      <c r="F207">
        <v>0.84799999999999998</v>
      </c>
    </row>
    <row r="208" spans="1:6">
      <c r="A208" t="s">
        <v>327</v>
      </c>
      <c r="B208" t="s">
        <v>35</v>
      </c>
      <c r="C208">
        <v>0.84758</v>
      </c>
      <c r="F208">
        <v>0.84758</v>
      </c>
    </row>
    <row r="209" spans="1:6">
      <c r="A209" t="s">
        <v>328</v>
      </c>
      <c r="B209" t="s">
        <v>35</v>
      </c>
      <c r="C209">
        <v>0.84194610000000003</v>
      </c>
      <c r="F209">
        <v>0.84194610000000003</v>
      </c>
    </row>
    <row r="210" spans="1:6">
      <c r="A210" t="s">
        <v>329</v>
      </c>
      <c r="B210" t="s">
        <v>35</v>
      </c>
      <c r="C210">
        <v>0.31</v>
      </c>
      <c r="E210">
        <v>0.52900000000000003</v>
      </c>
      <c r="F210">
        <v>0.83899999999999997</v>
      </c>
    </row>
    <row r="211" spans="1:6">
      <c r="A211" t="s">
        <v>330</v>
      </c>
      <c r="B211" t="s">
        <v>35</v>
      </c>
      <c r="C211">
        <v>0.81709900000000002</v>
      </c>
      <c r="E211">
        <v>1.7145000000000001E-2</v>
      </c>
      <c r="F211">
        <v>0.83424399999999999</v>
      </c>
    </row>
    <row r="212" spans="1:6">
      <c r="A212" t="s">
        <v>331</v>
      </c>
      <c r="B212" t="s">
        <v>35</v>
      </c>
      <c r="C212">
        <v>0.81399999999999995</v>
      </c>
      <c r="F212">
        <v>0.81399999999999995</v>
      </c>
    </row>
    <row r="213" spans="1:6">
      <c r="A213" t="s">
        <v>332</v>
      </c>
      <c r="B213" t="s">
        <v>35</v>
      </c>
      <c r="C213">
        <v>0.8</v>
      </c>
      <c r="F213">
        <v>0.8</v>
      </c>
    </row>
    <row r="214" spans="1:6">
      <c r="A214" t="s">
        <v>333</v>
      </c>
      <c r="B214" t="s">
        <v>35</v>
      </c>
      <c r="C214">
        <v>0.774260905</v>
      </c>
      <c r="D214">
        <v>1.4628130000000001E-3</v>
      </c>
      <c r="E214">
        <v>1.6783949999999999E-2</v>
      </c>
      <c r="F214">
        <v>0.79250766800000005</v>
      </c>
    </row>
    <row r="215" spans="1:6">
      <c r="A215" t="s">
        <v>334</v>
      </c>
      <c r="B215" t="s">
        <v>35</v>
      </c>
      <c r="C215">
        <v>0.78810000000000002</v>
      </c>
      <c r="F215">
        <v>0.78810000000000002</v>
      </c>
    </row>
    <row r="216" spans="1:6">
      <c r="A216" t="s">
        <v>335</v>
      </c>
      <c r="B216" t="s">
        <v>35</v>
      </c>
      <c r="C216">
        <v>3.6972107999999997E-2</v>
      </c>
      <c r="D216">
        <v>4.470501E-3</v>
      </c>
      <c r="E216">
        <v>0.73884799999999995</v>
      </c>
      <c r="F216">
        <v>0.78029060900000002</v>
      </c>
    </row>
    <row r="217" spans="1:6">
      <c r="A217" t="s">
        <v>336</v>
      </c>
      <c r="B217" t="s">
        <v>35</v>
      </c>
      <c r="C217">
        <v>0.73169969999999995</v>
      </c>
      <c r="D217">
        <v>3.9773040000000003E-2</v>
      </c>
      <c r="F217">
        <v>0.77147273999999999</v>
      </c>
    </row>
    <row r="218" spans="1:6">
      <c r="A218" t="s">
        <v>337</v>
      </c>
      <c r="B218" t="s">
        <v>35</v>
      </c>
      <c r="C218">
        <v>0.76300000000000001</v>
      </c>
      <c r="F218">
        <v>0.76300000000000001</v>
      </c>
    </row>
    <row r="219" spans="1:6">
      <c r="A219" t="s">
        <v>338</v>
      </c>
      <c r="B219" t="s">
        <v>35</v>
      </c>
      <c r="C219">
        <v>0.73731999999999998</v>
      </c>
      <c r="D219">
        <v>1.831E-2</v>
      </c>
      <c r="F219">
        <v>0.75563000000000002</v>
      </c>
    </row>
    <row r="220" spans="1:6">
      <c r="A220" t="s">
        <v>339</v>
      </c>
      <c r="B220" t="s">
        <v>35</v>
      </c>
      <c r="D220">
        <v>0.74170000000000003</v>
      </c>
      <c r="F220">
        <v>0.74170000000000003</v>
      </c>
    </row>
    <row r="221" spans="1:6">
      <c r="A221" t="s">
        <v>340</v>
      </c>
      <c r="B221" t="s">
        <v>35</v>
      </c>
      <c r="C221">
        <v>0.71599999999999997</v>
      </c>
      <c r="D221">
        <v>7.4999999999999997E-3</v>
      </c>
      <c r="F221">
        <v>0.72350000000000003</v>
      </c>
    </row>
    <row r="222" spans="1:6">
      <c r="A222" t="s">
        <v>341</v>
      </c>
      <c r="B222" t="s">
        <v>35</v>
      </c>
      <c r="C222">
        <v>0.72</v>
      </c>
      <c r="F222">
        <v>0.72</v>
      </c>
    </row>
    <row r="223" spans="1:6">
      <c r="A223" t="s">
        <v>342</v>
      </c>
      <c r="B223" t="s">
        <v>35</v>
      </c>
      <c r="C223">
        <v>0.71951500000000002</v>
      </c>
      <c r="F223">
        <v>0.71951500000000002</v>
      </c>
    </row>
    <row r="224" spans="1:6">
      <c r="A224" t="s">
        <v>343</v>
      </c>
      <c r="B224" t="s">
        <v>35</v>
      </c>
      <c r="C224">
        <v>0.70680500000000002</v>
      </c>
      <c r="F224">
        <v>0.70680500000000002</v>
      </c>
    </row>
    <row r="225" spans="1:6">
      <c r="A225" t="s">
        <v>344</v>
      </c>
      <c r="B225" t="s">
        <v>35</v>
      </c>
      <c r="C225">
        <v>0.69854545700000004</v>
      </c>
      <c r="F225">
        <v>0.69854545700000004</v>
      </c>
    </row>
    <row r="226" spans="1:6">
      <c r="A226" t="s">
        <v>345</v>
      </c>
      <c r="B226" t="s">
        <v>35</v>
      </c>
      <c r="C226">
        <v>0.67853639099999996</v>
      </c>
      <c r="F226">
        <v>0.67853639099999996</v>
      </c>
    </row>
    <row r="227" spans="1:6">
      <c r="A227" t="s">
        <v>346</v>
      </c>
      <c r="B227" t="s">
        <v>35</v>
      </c>
      <c r="C227">
        <v>0.6663538</v>
      </c>
      <c r="E227" s="199">
        <v>2.4899999999999998E-4</v>
      </c>
      <c r="F227">
        <v>0.66660259799999999</v>
      </c>
    </row>
    <row r="228" spans="1:6">
      <c r="A228" t="s">
        <v>347</v>
      </c>
      <c r="B228" t="s">
        <v>35</v>
      </c>
      <c r="C228">
        <v>0.665899079</v>
      </c>
      <c r="F228">
        <v>0.665899079</v>
      </c>
    </row>
    <row r="229" spans="1:6">
      <c r="A229" t="s">
        <v>348</v>
      </c>
      <c r="B229" t="s">
        <v>35</v>
      </c>
      <c r="C229">
        <v>0.66190000000000004</v>
      </c>
      <c r="F229">
        <v>0.66190000000000004</v>
      </c>
    </row>
    <row r="230" spans="1:6">
      <c r="A230" t="s">
        <v>349</v>
      </c>
      <c r="B230" t="s">
        <v>35</v>
      </c>
      <c r="E230">
        <v>0.66</v>
      </c>
      <c r="F230">
        <v>0.66</v>
      </c>
    </row>
    <row r="231" spans="1:6">
      <c r="A231" t="s">
        <v>350</v>
      </c>
      <c r="B231" t="s">
        <v>35</v>
      </c>
      <c r="C231">
        <v>0.65519309400000003</v>
      </c>
      <c r="F231">
        <v>0.65519309400000003</v>
      </c>
    </row>
    <row r="232" spans="1:6">
      <c r="A232" t="s">
        <v>351</v>
      </c>
      <c r="B232" t="s">
        <v>35</v>
      </c>
      <c r="E232">
        <v>0.65510000000000002</v>
      </c>
      <c r="F232">
        <v>0.65510000000000002</v>
      </c>
    </row>
    <row r="233" spans="1:6">
      <c r="A233" t="s">
        <v>352</v>
      </c>
      <c r="B233" t="s">
        <v>35</v>
      </c>
      <c r="C233">
        <v>0.63770000000000004</v>
      </c>
      <c r="E233">
        <v>1.6420000000000001E-2</v>
      </c>
      <c r="F233">
        <v>0.65412000000000003</v>
      </c>
    </row>
    <row r="234" spans="1:6">
      <c r="A234" t="s">
        <v>353</v>
      </c>
      <c r="B234" t="s">
        <v>35</v>
      </c>
      <c r="C234">
        <v>0.65400000000000003</v>
      </c>
      <c r="F234">
        <v>0.65400000000000003</v>
      </c>
    </row>
    <row r="235" spans="1:6">
      <c r="A235" t="s">
        <v>354</v>
      </c>
      <c r="B235" t="s">
        <v>35</v>
      </c>
      <c r="C235">
        <v>0.6522</v>
      </c>
      <c r="F235">
        <v>0.6522</v>
      </c>
    </row>
    <row r="236" spans="1:6">
      <c r="A236" t="s">
        <v>355</v>
      </c>
      <c r="B236" t="s">
        <v>35</v>
      </c>
      <c r="C236">
        <v>0.64900000000000002</v>
      </c>
      <c r="D236">
        <v>1.1999999999999999E-3</v>
      </c>
      <c r="F236">
        <v>0.6502</v>
      </c>
    </row>
    <row r="237" spans="1:6">
      <c r="A237" t="s">
        <v>356</v>
      </c>
      <c r="B237" t="s">
        <v>35</v>
      </c>
      <c r="C237">
        <v>0.63922835899999997</v>
      </c>
      <c r="F237">
        <v>0.63922835899999997</v>
      </c>
    </row>
    <row r="238" spans="1:6">
      <c r="A238" t="s">
        <v>357</v>
      </c>
      <c r="B238" t="s">
        <v>35</v>
      </c>
      <c r="C238">
        <v>0.62961400000000001</v>
      </c>
      <c r="F238">
        <v>0.62961400000000001</v>
      </c>
    </row>
    <row r="239" spans="1:6">
      <c r="A239" t="s">
        <v>358</v>
      </c>
      <c r="B239" t="s">
        <v>35</v>
      </c>
      <c r="C239">
        <v>0.62503319999999996</v>
      </c>
      <c r="F239">
        <v>0.62503319999999996</v>
      </c>
    </row>
    <row r="240" spans="1:6">
      <c r="A240" t="s">
        <v>359</v>
      </c>
      <c r="B240" t="s">
        <v>35</v>
      </c>
      <c r="C240">
        <v>0.61599999999999999</v>
      </c>
      <c r="F240">
        <v>0.61599999999999999</v>
      </c>
    </row>
    <row r="241" spans="1:6">
      <c r="A241" t="s">
        <v>360</v>
      </c>
      <c r="B241" t="s">
        <v>35</v>
      </c>
      <c r="C241">
        <v>0.61073949999999999</v>
      </c>
      <c r="D241">
        <v>4.9417319999999999E-3</v>
      </c>
      <c r="F241">
        <v>0.61568123200000002</v>
      </c>
    </row>
    <row r="242" spans="1:6">
      <c r="A242" t="s">
        <v>361</v>
      </c>
      <c r="B242" t="s">
        <v>35</v>
      </c>
      <c r="C242">
        <v>0.61499999999999999</v>
      </c>
      <c r="F242">
        <v>0.61499999999999999</v>
      </c>
    </row>
    <row r="243" spans="1:6">
      <c r="A243" t="s">
        <v>362</v>
      </c>
      <c r="B243" t="s">
        <v>35</v>
      </c>
      <c r="C243">
        <v>0.60487959999999996</v>
      </c>
      <c r="F243">
        <v>0.60487959999999996</v>
      </c>
    </row>
    <row r="244" spans="1:6">
      <c r="A244" t="s">
        <v>363</v>
      </c>
      <c r="B244" t="s">
        <v>35</v>
      </c>
      <c r="C244">
        <v>0.60099999999999998</v>
      </c>
      <c r="F244">
        <v>0.60099999999999998</v>
      </c>
    </row>
    <row r="245" spans="1:6">
      <c r="A245" t="s">
        <v>364</v>
      </c>
      <c r="B245" t="s">
        <v>35</v>
      </c>
      <c r="C245">
        <v>0.6</v>
      </c>
      <c r="F245">
        <v>0.6</v>
      </c>
    </row>
    <row r="246" spans="1:6">
      <c r="A246" t="s">
        <v>365</v>
      </c>
      <c r="B246" t="s">
        <v>35</v>
      </c>
      <c r="C246">
        <v>0.59099999999999997</v>
      </c>
      <c r="F246">
        <v>0.59099999999999997</v>
      </c>
    </row>
    <row r="247" spans="1:6">
      <c r="A247" t="s">
        <v>366</v>
      </c>
      <c r="B247" t="s">
        <v>35</v>
      </c>
      <c r="C247">
        <v>0.58699999999999997</v>
      </c>
      <c r="F247">
        <v>0.58699999999999997</v>
      </c>
    </row>
    <row r="248" spans="1:6">
      <c r="A248" t="s">
        <v>367</v>
      </c>
      <c r="B248" t="s">
        <v>35</v>
      </c>
      <c r="C248">
        <v>0.58601230000000004</v>
      </c>
      <c r="F248">
        <v>0.58601230000000004</v>
      </c>
    </row>
    <row r="249" spans="1:6">
      <c r="A249" t="s">
        <v>368</v>
      </c>
      <c r="B249" t="s">
        <v>35</v>
      </c>
      <c r="C249">
        <v>0.58199999999999996</v>
      </c>
      <c r="F249">
        <v>0.58199999999999996</v>
      </c>
    </row>
    <row r="250" spans="1:6">
      <c r="A250" t="s">
        <v>369</v>
      </c>
      <c r="B250" t="s">
        <v>35</v>
      </c>
      <c r="C250">
        <v>0.57952350900000005</v>
      </c>
      <c r="F250">
        <v>0.57952350900000005</v>
      </c>
    </row>
    <row r="251" spans="1:6">
      <c r="A251" t="s">
        <v>370</v>
      </c>
      <c r="B251" t="s">
        <v>35</v>
      </c>
      <c r="C251">
        <v>0.57051412599999995</v>
      </c>
      <c r="F251">
        <v>0.57051412599999995</v>
      </c>
    </row>
    <row r="252" spans="1:6">
      <c r="A252" t="s">
        <v>371</v>
      </c>
      <c r="B252" t="s">
        <v>35</v>
      </c>
      <c r="C252">
        <v>0.5646871</v>
      </c>
      <c r="D252">
        <v>2.6847210000000002E-3</v>
      </c>
      <c r="F252">
        <v>0.56737182100000005</v>
      </c>
    </row>
    <row r="253" spans="1:6">
      <c r="A253" t="s">
        <v>372</v>
      </c>
      <c r="B253" t="s">
        <v>35</v>
      </c>
      <c r="C253">
        <v>0.56128699999999998</v>
      </c>
      <c r="F253">
        <v>0.56128699999999998</v>
      </c>
    </row>
    <row r="254" spans="1:6">
      <c r="A254" t="s">
        <v>373</v>
      </c>
      <c r="B254" t="s">
        <v>35</v>
      </c>
      <c r="C254">
        <v>0.54600000000000004</v>
      </c>
      <c r="D254" s="199">
        <v>7.8299999999999995E-4</v>
      </c>
      <c r="F254">
        <v>0.54678300000000002</v>
      </c>
    </row>
    <row r="255" spans="1:6">
      <c r="A255" t="s">
        <v>374</v>
      </c>
      <c r="B255" t="s">
        <v>35</v>
      </c>
      <c r="C255">
        <v>0.54</v>
      </c>
      <c r="F255">
        <v>0.54</v>
      </c>
    </row>
    <row r="256" spans="1:6">
      <c r="A256" t="s">
        <v>375</v>
      </c>
      <c r="B256" t="s">
        <v>35</v>
      </c>
      <c r="C256">
        <v>0.54</v>
      </c>
      <c r="F256">
        <v>0.54</v>
      </c>
    </row>
    <row r="257" spans="1:6">
      <c r="A257" t="s">
        <v>376</v>
      </c>
      <c r="B257" t="s">
        <v>35</v>
      </c>
      <c r="C257">
        <v>0.53550899500000004</v>
      </c>
      <c r="F257">
        <v>0.53550899500000004</v>
      </c>
    </row>
    <row r="258" spans="1:6">
      <c r="A258" t="s">
        <v>377</v>
      </c>
      <c r="B258" t="s">
        <v>35</v>
      </c>
      <c r="C258">
        <v>0.53</v>
      </c>
      <c r="E258">
        <v>1.6000000000000001E-3</v>
      </c>
      <c r="F258">
        <v>0.53159999999999996</v>
      </c>
    </row>
    <row r="259" spans="1:6">
      <c r="A259" t="s">
        <v>378</v>
      </c>
      <c r="B259" t="s">
        <v>35</v>
      </c>
      <c r="C259">
        <v>0.52500000000000002</v>
      </c>
      <c r="F259">
        <v>0.52500000000000002</v>
      </c>
    </row>
    <row r="260" spans="1:6">
      <c r="A260" t="s">
        <v>379</v>
      </c>
      <c r="B260" t="s">
        <v>35</v>
      </c>
      <c r="C260">
        <v>0.11893869999999999</v>
      </c>
      <c r="D260">
        <v>4.0932379999999997E-2</v>
      </c>
      <c r="E260">
        <v>0.36049730000000002</v>
      </c>
      <c r="F260">
        <v>0.52036837999999996</v>
      </c>
    </row>
    <row r="261" spans="1:6">
      <c r="A261" t="s">
        <v>380</v>
      </c>
      <c r="B261" t="s">
        <v>35</v>
      </c>
      <c r="C261">
        <v>0.51900000000000002</v>
      </c>
      <c r="F261">
        <v>0.51900000000000002</v>
      </c>
    </row>
    <row r="262" spans="1:6">
      <c r="A262" t="s">
        <v>381</v>
      </c>
      <c r="B262" t="s">
        <v>35</v>
      </c>
      <c r="C262">
        <v>0.34168779999999999</v>
      </c>
      <c r="D262">
        <v>1.9948199999999999E-2</v>
      </c>
      <c r="E262">
        <v>0.15431239999999999</v>
      </c>
      <c r="F262">
        <v>0.51594839999999997</v>
      </c>
    </row>
    <row r="263" spans="1:6">
      <c r="A263" t="s">
        <v>382</v>
      </c>
      <c r="B263" t="s">
        <v>35</v>
      </c>
      <c r="C263">
        <v>0.505</v>
      </c>
      <c r="E263" s="199">
        <v>3.0000000000000001E-5</v>
      </c>
      <c r="F263">
        <v>0.50502999999999998</v>
      </c>
    </row>
    <row r="264" spans="1:6">
      <c r="A264" t="s">
        <v>383</v>
      </c>
      <c r="B264" t="s">
        <v>35</v>
      </c>
      <c r="C264">
        <v>0.5</v>
      </c>
      <c r="F264">
        <v>0.5</v>
      </c>
    </row>
    <row r="265" spans="1:6">
      <c r="A265" t="s">
        <v>384</v>
      </c>
      <c r="B265" t="s">
        <v>35</v>
      </c>
      <c r="C265">
        <v>0.5</v>
      </c>
      <c r="F265">
        <v>0.5</v>
      </c>
    </row>
    <row r="266" spans="1:6">
      <c r="A266" t="s">
        <v>385</v>
      </c>
      <c r="B266" t="s">
        <v>35</v>
      </c>
      <c r="C266">
        <v>0.49793366999999999</v>
      </c>
      <c r="F266">
        <v>0.49793366999999999</v>
      </c>
    </row>
    <row r="267" spans="1:6">
      <c r="A267" t="s">
        <v>386</v>
      </c>
      <c r="B267" t="s">
        <v>35</v>
      </c>
      <c r="C267">
        <v>0.49680000000000002</v>
      </c>
      <c r="F267">
        <v>0.49680000000000002</v>
      </c>
    </row>
    <row r="268" spans="1:6">
      <c r="A268" t="s">
        <v>387</v>
      </c>
      <c r="B268" t="s">
        <v>35</v>
      </c>
      <c r="C268">
        <v>0.49533078000000003</v>
      </c>
      <c r="F268">
        <v>0.49533078000000003</v>
      </c>
    </row>
    <row r="269" spans="1:6">
      <c r="A269" t="s">
        <v>388</v>
      </c>
      <c r="B269" t="s">
        <v>35</v>
      </c>
      <c r="C269">
        <v>0.36329363100000001</v>
      </c>
      <c r="D269">
        <v>0.12919639999999999</v>
      </c>
      <c r="F269">
        <v>0.49249003099999999</v>
      </c>
    </row>
    <row r="270" spans="1:6">
      <c r="A270" t="s">
        <v>389</v>
      </c>
      <c r="B270" t="s">
        <v>35</v>
      </c>
      <c r="E270">
        <v>0.49233779999999999</v>
      </c>
      <c r="F270">
        <v>0.49233779999999999</v>
      </c>
    </row>
    <row r="271" spans="1:6">
      <c r="A271" t="s">
        <v>390</v>
      </c>
      <c r="B271" t="s">
        <v>35</v>
      </c>
      <c r="C271">
        <v>0.14812</v>
      </c>
      <c r="D271">
        <v>0.34181</v>
      </c>
      <c r="F271">
        <v>0.48992999999999998</v>
      </c>
    </row>
    <row r="272" spans="1:6">
      <c r="A272" t="s">
        <v>391</v>
      </c>
      <c r="B272" t="s">
        <v>35</v>
      </c>
      <c r="C272">
        <v>0.48899999999999999</v>
      </c>
      <c r="F272">
        <v>0.48899999999999999</v>
      </c>
    </row>
    <row r="273" spans="1:6">
      <c r="A273" t="s">
        <v>392</v>
      </c>
      <c r="B273" t="s">
        <v>35</v>
      </c>
      <c r="C273">
        <v>0.48799999999999999</v>
      </c>
      <c r="F273">
        <v>0.48799999999999999</v>
      </c>
    </row>
    <row r="274" spans="1:6">
      <c r="A274" t="s">
        <v>393</v>
      </c>
      <c r="B274" t="s">
        <v>35</v>
      </c>
      <c r="C274">
        <v>0.48580000000000001</v>
      </c>
      <c r="F274">
        <v>0.48580000000000001</v>
      </c>
    </row>
    <row r="275" spans="1:6">
      <c r="A275" t="s">
        <v>394</v>
      </c>
      <c r="B275" t="s">
        <v>35</v>
      </c>
      <c r="C275">
        <v>0.31</v>
      </c>
      <c r="D275" s="199">
        <v>1.1E-4</v>
      </c>
      <c r="E275">
        <v>0.17</v>
      </c>
      <c r="F275">
        <v>0.48010999999999998</v>
      </c>
    </row>
    <row r="276" spans="1:6">
      <c r="A276" t="s">
        <v>395</v>
      </c>
      <c r="B276" t="s">
        <v>35</v>
      </c>
      <c r="C276">
        <v>0.3</v>
      </c>
      <c r="E276">
        <v>0.18</v>
      </c>
      <c r="F276">
        <v>0.48</v>
      </c>
    </row>
    <row r="277" spans="1:6">
      <c r="A277" t="s">
        <v>396</v>
      </c>
      <c r="B277" t="s">
        <v>35</v>
      </c>
      <c r="C277">
        <v>0.48</v>
      </c>
      <c r="F277">
        <v>0.48</v>
      </c>
    </row>
    <row r="278" spans="1:6">
      <c r="A278" t="s">
        <v>397</v>
      </c>
      <c r="B278" t="s">
        <v>35</v>
      </c>
      <c r="C278">
        <v>0.46924929999999998</v>
      </c>
      <c r="F278">
        <v>0.46924929999999998</v>
      </c>
    </row>
    <row r="279" spans="1:6">
      <c r="A279" t="s">
        <v>398</v>
      </c>
      <c r="B279" t="s">
        <v>35</v>
      </c>
      <c r="C279">
        <v>0.46</v>
      </c>
      <c r="F279">
        <v>0.46</v>
      </c>
    </row>
    <row r="280" spans="1:6">
      <c r="A280" t="s">
        <v>399</v>
      </c>
      <c r="B280" t="s">
        <v>35</v>
      </c>
      <c r="C280">
        <v>0.45696086299999999</v>
      </c>
      <c r="F280">
        <v>0.45696086299999999</v>
      </c>
    </row>
    <row r="281" spans="1:6">
      <c r="A281" t="s">
        <v>400</v>
      </c>
      <c r="B281" t="s">
        <v>35</v>
      </c>
      <c r="C281">
        <v>0.45334574700000002</v>
      </c>
      <c r="F281">
        <v>0.45334574700000002</v>
      </c>
    </row>
    <row r="282" spans="1:6">
      <c r="A282" t="s">
        <v>401</v>
      </c>
      <c r="B282" t="s">
        <v>35</v>
      </c>
      <c r="C282">
        <v>0.4493625</v>
      </c>
      <c r="E282">
        <v>1.7585000000000001E-3</v>
      </c>
      <c r="F282">
        <v>0.45112099999999999</v>
      </c>
    </row>
    <row r="283" spans="1:6">
      <c r="A283" t="s">
        <v>402</v>
      </c>
      <c r="B283" t="s">
        <v>35</v>
      </c>
      <c r="C283">
        <v>0.44800000000000001</v>
      </c>
      <c r="F283">
        <v>0.44800000000000001</v>
      </c>
    </row>
    <row r="284" spans="1:6">
      <c r="A284" t="s">
        <v>403</v>
      </c>
      <c r="B284" t="s">
        <v>35</v>
      </c>
      <c r="C284">
        <v>0.44660899999999998</v>
      </c>
      <c r="F284">
        <v>0.44660899999999998</v>
      </c>
    </row>
    <row r="285" spans="1:6">
      <c r="A285" t="s">
        <v>404</v>
      </c>
      <c r="B285" t="s">
        <v>35</v>
      </c>
      <c r="C285">
        <v>0.444841335</v>
      </c>
      <c r="D285">
        <v>1.6916050000000001E-3</v>
      </c>
      <c r="F285">
        <v>0.44653293999999999</v>
      </c>
    </row>
    <row r="286" spans="1:6">
      <c r="A286" t="s">
        <v>405</v>
      </c>
      <c r="B286" t="s">
        <v>35</v>
      </c>
      <c r="C286">
        <v>0.32786549999999998</v>
      </c>
      <c r="E286">
        <v>0.1178449</v>
      </c>
      <c r="F286">
        <v>0.44571040000000001</v>
      </c>
    </row>
    <row r="287" spans="1:6">
      <c r="A287" t="s">
        <v>406</v>
      </c>
      <c r="B287" t="s">
        <v>35</v>
      </c>
      <c r="C287">
        <v>0.43823590000000001</v>
      </c>
      <c r="F287">
        <v>0.43823590000000001</v>
      </c>
    </row>
    <row r="288" spans="1:6">
      <c r="A288" t="s">
        <v>407</v>
      </c>
      <c r="B288" t="s">
        <v>35</v>
      </c>
      <c r="C288">
        <v>0.43684937000000001</v>
      </c>
      <c r="F288">
        <v>0.43684937000000001</v>
      </c>
    </row>
    <row r="289" spans="1:6">
      <c r="A289" t="s">
        <v>408</v>
      </c>
      <c r="B289" t="s">
        <v>35</v>
      </c>
      <c r="C289">
        <v>0.43573800600000001</v>
      </c>
      <c r="F289">
        <v>0.43573800600000001</v>
      </c>
    </row>
    <row r="290" spans="1:6">
      <c r="A290" t="s">
        <v>409</v>
      </c>
      <c r="B290" t="s">
        <v>35</v>
      </c>
      <c r="C290">
        <v>0.433</v>
      </c>
      <c r="F290">
        <v>0.433</v>
      </c>
    </row>
    <row r="291" spans="1:6">
      <c r="A291" t="s">
        <v>410</v>
      </c>
      <c r="B291" t="s">
        <v>35</v>
      </c>
      <c r="C291">
        <v>0.39800000000000002</v>
      </c>
      <c r="D291">
        <v>6.1000000000000004E-3</v>
      </c>
      <c r="E291">
        <v>2.3E-2</v>
      </c>
      <c r="F291">
        <v>0.42709999999999998</v>
      </c>
    </row>
    <row r="292" spans="1:6">
      <c r="A292" t="s">
        <v>411</v>
      </c>
      <c r="B292" t="s">
        <v>35</v>
      </c>
      <c r="C292">
        <v>0.42275560899999998</v>
      </c>
      <c r="F292">
        <v>0.42275560899999998</v>
      </c>
    </row>
    <row r="293" spans="1:6">
      <c r="A293" t="s">
        <v>412</v>
      </c>
      <c r="B293" t="s">
        <v>35</v>
      </c>
      <c r="C293">
        <v>0.40799999999999997</v>
      </c>
      <c r="E293">
        <v>1.37E-2</v>
      </c>
      <c r="F293">
        <v>0.42170000000000002</v>
      </c>
    </row>
    <row r="294" spans="1:6">
      <c r="A294" t="s">
        <v>413</v>
      </c>
      <c r="B294" t="s">
        <v>35</v>
      </c>
      <c r="C294">
        <v>0.42015000000000002</v>
      </c>
      <c r="F294">
        <v>0.42015000000000002</v>
      </c>
    </row>
    <row r="295" spans="1:6">
      <c r="A295" t="s">
        <v>414</v>
      </c>
      <c r="B295" t="s">
        <v>35</v>
      </c>
      <c r="C295">
        <v>0.42</v>
      </c>
      <c r="F295">
        <v>0.42</v>
      </c>
    </row>
    <row r="296" spans="1:6">
      <c r="A296" t="s">
        <v>415</v>
      </c>
      <c r="B296" t="s">
        <v>35</v>
      </c>
      <c r="C296">
        <v>0.40210000000000001</v>
      </c>
      <c r="D296">
        <v>8.4799999999999997E-3</v>
      </c>
      <c r="F296">
        <v>0.41058</v>
      </c>
    </row>
    <row r="297" spans="1:6">
      <c r="A297" t="s">
        <v>416</v>
      </c>
      <c r="B297" t="s">
        <v>35</v>
      </c>
      <c r="C297">
        <v>0.40363312000000001</v>
      </c>
      <c r="F297">
        <v>0.40363312000000001</v>
      </c>
    </row>
    <row r="298" spans="1:6">
      <c r="A298" t="s">
        <v>417</v>
      </c>
      <c r="B298" t="s">
        <v>35</v>
      </c>
      <c r="C298">
        <v>0.40200000000000002</v>
      </c>
      <c r="E298" s="199">
        <v>1.1900000000000001E-4</v>
      </c>
      <c r="F298">
        <v>0.402119</v>
      </c>
    </row>
    <row r="299" spans="1:6">
      <c r="A299" t="s">
        <v>418</v>
      </c>
      <c r="B299" t="s">
        <v>35</v>
      </c>
      <c r="C299">
        <v>0.4</v>
      </c>
      <c r="F299">
        <v>0.4</v>
      </c>
    </row>
    <row r="300" spans="1:6">
      <c r="A300" t="s">
        <v>419</v>
      </c>
      <c r="B300" t="s">
        <v>35</v>
      </c>
      <c r="C300">
        <v>0.39900000000000002</v>
      </c>
      <c r="F300">
        <v>0.39900000000000002</v>
      </c>
    </row>
    <row r="301" spans="1:6">
      <c r="A301" t="s">
        <v>420</v>
      </c>
      <c r="B301" t="s">
        <v>35</v>
      </c>
      <c r="C301">
        <v>0.39700000000000002</v>
      </c>
      <c r="F301">
        <v>0.39700000000000002</v>
      </c>
    </row>
    <row r="302" spans="1:6">
      <c r="A302" t="s">
        <v>421</v>
      </c>
      <c r="B302" t="s">
        <v>35</v>
      </c>
      <c r="C302">
        <v>0.39500000000000002</v>
      </c>
      <c r="D302" s="199">
        <v>1.24E-6</v>
      </c>
      <c r="F302">
        <v>0.39500123999999998</v>
      </c>
    </row>
    <row r="303" spans="1:6">
      <c r="A303" t="s">
        <v>422</v>
      </c>
      <c r="B303" t="s">
        <v>35</v>
      </c>
      <c r="C303">
        <v>0.39119999999999999</v>
      </c>
      <c r="F303">
        <v>0.39119999999999999</v>
      </c>
    </row>
    <row r="304" spans="1:6">
      <c r="A304" t="s">
        <v>423</v>
      </c>
      <c r="B304" t="s">
        <v>35</v>
      </c>
      <c r="C304">
        <v>0.39</v>
      </c>
      <c r="F304">
        <v>0.39</v>
      </c>
    </row>
    <row r="305" spans="1:6">
      <c r="A305" t="s">
        <v>424</v>
      </c>
      <c r="B305" t="s">
        <v>35</v>
      </c>
      <c r="C305">
        <v>0.32</v>
      </c>
      <c r="E305">
        <v>7.0000000000000007E-2</v>
      </c>
      <c r="F305">
        <v>0.39</v>
      </c>
    </row>
    <row r="306" spans="1:6">
      <c r="A306" t="s">
        <v>425</v>
      </c>
      <c r="B306" t="s">
        <v>35</v>
      </c>
      <c r="C306">
        <v>0.3864168</v>
      </c>
      <c r="F306">
        <v>0.3864168</v>
      </c>
    </row>
    <row r="307" spans="1:6">
      <c r="A307" t="s">
        <v>426</v>
      </c>
      <c r="B307" t="s">
        <v>35</v>
      </c>
      <c r="C307">
        <v>0.38243792700000001</v>
      </c>
      <c r="F307">
        <v>0.38243792700000001</v>
      </c>
    </row>
    <row r="308" spans="1:6">
      <c r="A308" t="s">
        <v>427</v>
      </c>
      <c r="B308" t="s">
        <v>35</v>
      </c>
      <c r="C308">
        <v>0.376</v>
      </c>
      <c r="F308">
        <v>0.376</v>
      </c>
    </row>
    <row r="309" spans="1:6">
      <c r="A309" t="s">
        <v>428</v>
      </c>
      <c r="B309" t="s">
        <v>35</v>
      </c>
      <c r="C309">
        <v>0.3702068</v>
      </c>
      <c r="F309">
        <v>0.3702068</v>
      </c>
    </row>
    <row r="310" spans="1:6">
      <c r="A310" t="s">
        <v>429</v>
      </c>
      <c r="B310" t="s">
        <v>35</v>
      </c>
      <c r="C310">
        <v>0.36947516499999999</v>
      </c>
      <c r="F310">
        <v>0.36947516499999999</v>
      </c>
    </row>
    <row r="311" spans="1:6">
      <c r="A311" t="s">
        <v>430</v>
      </c>
      <c r="B311" t="s">
        <v>35</v>
      </c>
      <c r="C311">
        <v>0.333763223</v>
      </c>
      <c r="D311">
        <v>3.405325E-2</v>
      </c>
      <c r="F311">
        <v>0.36781647299999998</v>
      </c>
    </row>
    <row r="312" spans="1:6">
      <c r="A312" t="s">
        <v>431</v>
      </c>
      <c r="B312" t="s">
        <v>35</v>
      </c>
      <c r="C312">
        <v>0.35918820000000001</v>
      </c>
      <c r="D312">
        <v>5.2064520000000003E-3</v>
      </c>
      <c r="F312">
        <v>0.36439465199999999</v>
      </c>
    </row>
    <row r="313" spans="1:6">
      <c r="A313" t="s">
        <v>432</v>
      </c>
      <c r="B313" t="s">
        <v>35</v>
      </c>
      <c r="C313">
        <v>0.36299999999999999</v>
      </c>
      <c r="F313">
        <v>0.36299999999999999</v>
      </c>
    </row>
    <row r="314" spans="1:6">
      <c r="A314" t="s">
        <v>433</v>
      </c>
      <c r="B314" t="s">
        <v>35</v>
      </c>
      <c r="C314">
        <v>0.36099999999999999</v>
      </c>
      <c r="D314" s="199">
        <v>8.3800000000000004E-5</v>
      </c>
      <c r="F314">
        <v>0.36108380000000001</v>
      </c>
    </row>
    <row r="315" spans="1:6">
      <c r="A315" t="s">
        <v>434</v>
      </c>
      <c r="B315" t="s">
        <v>35</v>
      </c>
      <c r="C315">
        <v>0.36</v>
      </c>
      <c r="F315">
        <v>0.36</v>
      </c>
    </row>
    <row r="316" spans="1:6">
      <c r="A316" t="s">
        <v>435</v>
      </c>
      <c r="B316" t="s">
        <v>35</v>
      </c>
      <c r="C316">
        <v>0.3593208</v>
      </c>
      <c r="F316">
        <v>0.3593208</v>
      </c>
    </row>
    <row r="317" spans="1:6">
      <c r="A317" t="s">
        <v>436</v>
      </c>
      <c r="B317" t="s">
        <v>35</v>
      </c>
      <c r="C317">
        <v>0.35620000000000002</v>
      </c>
      <c r="F317">
        <v>0.35620000000000002</v>
      </c>
    </row>
    <row r="318" spans="1:6">
      <c r="A318" t="s">
        <v>437</v>
      </c>
      <c r="B318" t="s">
        <v>35</v>
      </c>
      <c r="C318">
        <v>0.349171169</v>
      </c>
      <c r="D318">
        <v>4.178485E-3</v>
      </c>
      <c r="F318">
        <v>0.35334965400000001</v>
      </c>
    </row>
    <row r="319" spans="1:6">
      <c r="A319" t="s">
        <v>438</v>
      </c>
      <c r="B319" t="s">
        <v>35</v>
      </c>
      <c r="C319">
        <v>0.35199999999999998</v>
      </c>
      <c r="E319" s="199">
        <v>2.0000000000000001E-4</v>
      </c>
      <c r="F319">
        <v>0.35220000000000001</v>
      </c>
    </row>
    <row r="320" spans="1:6">
      <c r="A320" t="s">
        <v>439</v>
      </c>
      <c r="B320" t="s">
        <v>35</v>
      </c>
      <c r="C320">
        <v>0.316</v>
      </c>
      <c r="D320">
        <v>3.4189999999999998E-2</v>
      </c>
      <c r="F320">
        <v>0.35019</v>
      </c>
    </row>
    <row r="321" spans="1:6">
      <c r="A321" t="s">
        <v>440</v>
      </c>
      <c r="B321" t="s">
        <v>35</v>
      </c>
      <c r="C321">
        <v>0.34881279999999998</v>
      </c>
      <c r="F321">
        <v>0.34881279999999998</v>
      </c>
    </row>
    <row r="322" spans="1:6">
      <c r="A322" t="s">
        <v>441</v>
      </c>
      <c r="B322" t="s">
        <v>35</v>
      </c>
      <c r="C322">
        <v>0.34460020000000002</v>
      </c>
      <c r="F322">
        <v>0.34460020000000002</v>
      </c>
    </row>
    <row r="323" spans="1:6">
      <c r="A323" t="s">
        <v>442</v>
      </c>
      <c r="B323" t="s">
        <v>35</v>
      </c>
      <c r="C323">
        <v>0.34156989999999998</v>
      </c>
      <c r="F323">
        <v>0.34156989999999998</v>
      </c>
    </row>
    <row r="324" spans="1:6">
      <c r="A324" t="s">
        <v>443</v>
      </c>
      <c r="B324" t="s">
        <v>35</v>
      </c>
      <c r="C324">
        <v>0.04</v>
      </c>
      <c r="D324">
        <v>0.3</v>
      </c>
      <c r="F324">
        <v>0.34</v>
      </c>
    </row>
    <row r="325" spans="1:6">
      <c r="A325" t="s">
        <v>444</v>
      </c>
      <c r="B325" t="s">
        <v>35</v>
      </c>
      <c r="C325">
        <v>0.33300000000000002</v>
      </c>
      <c r="F325">
        <v>0.33300000000000002</v>
      </c>
    </row>
    <row r="326" spans="1:6">
      <c r="A326" t="s">
        <v>445</v>
      </c>
      <c r="B326" t="s">
        <v>35</v>
      </c>
      <c r="C326">
        <v>0.32800000000000001</v>
      </c>
      <c r="F326">
        <v>0.32800000000000001</v>
      </c>
    </row>
    <row r="327" spans="1:6">
      <c r="A327" t="s">
        <v>446</v>
      </c>
      <c r="B327" t="s">
        <v>35</v>
      </c>
      <c r="C327">
        <v>0.32669999999999999</v>
      </c>
      <c r="F327">
        <v>0.32669999999999999</v>
      </c>
    </row>
    <row r="328" spans="1:6">
      <c r="A328" t="s">
        <v>447</v>
      </c>
      <c r="B328" t="s">
        <v>35</v>
      </c>
      <c r="C328">
        <v>0.32405489999999998</v>
      </c>
      <c r="F328">
        <v>0.32405489999999998</v>
      </c>
    </row>
    <row r="329" spans="1:6">
      <c r="A329" t="s">
        <v>448</v>
      </c>
      <c r="B329" t="s">
        <v>35</v>
      </c>
      <c r="C329">
        <v>0.31900000000000001</v>
      </c>
      <c r="F329">
        <v>0.31900000000000001</v>
      </c>
    </row>
    <row r="330" spans="1:6">
      <c r="A330" t="s">
        <v>449</v>
      </c>
      <c r="B330" t="s">
        <v>35</v>
      </c>
      <c r="C330">
        <v>0.31393983399999997</v>
      </c>
      <c r="F330">
        <v>0.31393983399999997</v>
      </c>
    </row>
    <row r="331" spans="1:6">
      <c r="A331" t="s">
        <v>450</v>
      </c>
      <c r="B331" t="s">
        <v>35</v>
      </c>
      <c r="C331">
        <v>0.31</v>
      </c>
      <c r="D331">
        <v>3.8E-3</v>
      </c>
      <c r="F331">
        <v>0.31380000000000002</v>
      </c>
    </row>
    <row r="332" spans="1:6">
      <c r="A332" t="s">
        <v>451</v>
      </c>
      <c r="B332" t="s">
        <v>35</v>
      </c>
      <c r="C332">
        <v>0.31308049999999998</v>
      </c>
      <c r="F332">
        <v>0.31308049999999998</v>
      </c>
    </row>
    <row r="333" spans="1:6">
      <c r="A333" t="s">
        <v>452</v>
      </c>
      <c r="B333" t="s">
        <v>35</v>
      </c>
      <c r="C333">
        <v>0.31</v>
      </c>
      <c r="F333">
        <v>0.31</v>
      </c>
    </row>
    <row r="334" spans="1:6">
      <c r="A334" t="s">
        <v>453</v>
      </c>
      <c r="B334" t="s">
        <v>35</v>
      </c>
      <c r="C334">
        <v>0.31</v>
      </c>
      <c r="F334">
        <v>0.31</v>
      </c>
    </row>
    <row r="335" spans="1:6">
      <c r="A335" t="s">
        <v>454</v>
      </c>
      <c r="B335" t="s">
        <v>35</v>
      </c>
      <c r="C335">
        <v>0.31</v>
      </c>
      <c r="F335">
        <v>0.31</v>
      </c>
    </row>
    <row r="336" spans="1:6">
      <c r="A336" t="s">
        <v>455</v>
      </c>
      <c r="B336" t="s">
        <v>35</v>
      </c>
      <c r="C336">
        <v>0.309</v>
      </c>
      <c r="F336">
        <v>0.309</v>
      </c>
    </row>
    <row r="337" spans="1:6">
      <c r="A337" t="s">
        <v>456</v>
      </c>
      <c r="B337" t="s">
        <v>35</v>
      </c>
      <c r="C337">
        <v>0.30299999999999999</v>
      </c>
      <c r="F337">
        <v>0.30299999999999999</v>
      </c>
    </row>
    <row r="338" spans="1:6">
      <c r="A338" t="s">
        <v>457</v>
      </c>
      <c r="B338" t="s">
        <v>35</v>
      </c>
      <c r="C338">
        <v>0.30220094400000003</v>
      </c>
      <c r="F338">
        <v>0.30220094400000003</v>
      </c>
    </row>
    <row r="339" spans="1:6">
      <c r="A339" t="s">
        <v>458</v>
      </c>
      <c r="B339" t="s">
        <v>35</v>
      </c>
      <c r="C339">
        <v>6.5551799999999993E-2</v>
      </c>
      <c r="D339">
        <v>0.22291</v>
      </c>
      <c r="E339">
        <v>1.166E-2</v>
      </c>
      <c r="F339">
        <v>0.30012179999999999</v>
      </c>
    </row>
    <row r="340" spans="1:6">
      <c r="A340" t="s">
        <v>459</v>
      </c>
      <c r="B340" t="s">
        <v>35</v>
      </c>
      <c r="C340">
        <v>0.168934</v>
      </c>
      <c r="D340">
        <v>0.13100000000000001</v>
      </c>
      <c r="F340">
        <v>0.29993399999999998</v>
      </c>
    </row>
    <row r="341" spans="1:6">
      <c r="A341" t="s">
        <v>460</v>
      </c>
      <c r="B341" t="s">
        <v>35</v>
      </c>
      <c r="D341">
        <v>8.6800000000000002E-2</v>
      </c>
      <c r="E341">
        <v>0.21099999999999999</v>
      </c>
      <c r="F341">
        <v>0.29780000000000001</v>
      </c>
    </row>
    <row r="342" spans="1:6">
      <c r="A342" t="s">
        <v>461</v>
      </c>
      <c r="B342" t="s">
        <v>35</v>
      </c>
      <c r="C342">
        <v>0.297132381</v>
      </c>
      <c r="F342">
        <v>0.297132381</v>
      </c>
    </row>
    <row r="343" spans="1:6">
      <c r="A343" t="s">
        <v>462</v>
      </c>
      <c r="B343" t="s">
        <v>35</v>
      </c>
      <c r="C343">
        <v>0.29599999999999999</v>
      </c>
      <c r="F343">
        <v>0.29599999999999999</v>
      </c>
    </row>
    <row r="344" spans="1:6">
      <c r="A344" t="s">
        <v>463</v>
      </c>
      <c r="B344" t="s">
        <v>35</v>
      </c>
      <c r="C344">
        <v>0.29599999999999999</v>
      </c>
      <c r="F344">
        <v>0.29599999999999999</v>
      </c>
    </row>
    <row r="345" spans="1:6">
      <c r="A345" t="s">
        <v>464</v>
      </c>
      <c r="B345" t="s">
        <v>35</v>
      </c>
      <c r="C345">
        <v>0.29160508000000002</v>
      </c>
      <c r="D345">
        <v>3.5925250000000001E-3</v>
      </c>
      <c r="F345">
        <v>0.29519760499999997</v>
      </c>
    </row>
    <row r="346" spans="1:6">
      <c r="A346" t="s">
        <v>465</v>
      </c>
      <c r="B346" t="s">
        <v>35</v>
      </c>
      <c r="C346">
        <v>0.29507461000000001</v>
      </c>
      <c r="F346">
        <v>0.29507461000000001</v>
      </c>
    </row>
    <row r="347" spans="1:6">
      <c r="A347" t="s">
        <v>466</v>
      </c>
      <c r="B347" t="s">
        <v>35</v>
      </c>
      <c r="C347">
        <v>0.25</v>
      </c>
      <c r="E347">
        <v>4.3999999999999997E-2</v>
      </c>
      <c r="F347">
        <v>0.29399999999999998</v>
      </c>
    </row>
    <row r="348" spans="1:6">
      <c r="A348" t="s">
        <v>467</v>
      </c>
      <c r="B348" t="s">
        <v>35</v>
      </c>
      <c r="C348">
        <v>0.28999999999999998</v>
      </c>
      <c r="F348">
        <v>0.28999999999999998</v>
      </c>
    </row>
    <row r="349" spans="1:6">
      <c r="A349" t="s">
        <v>468</v>
      </c>
      <c r="B349" t="s">
        <v>35</v>
      </c>
      <c r="C349">
        <v>0.21</v>
      </c>
      <c r="E349">
        <v>0.08</v>
      </c>
      <c r="F349">
        <v>0.28999999999999998</v>
      </c>
    </row>
    <row r="350" spans="1:6">
      <c r="A350" t="s">
        <v>469</v>
      </c>
      <c r="B350" t="s">
        <v>35</v>
      </c>
      <c r="C350">
        <v>0.21</v>
      </c>
      <c r="E350">
        <v>0.08</v>
      </c>
      <c r="F350">
        <v>0.28999999999999998</v>
      </c>
    </row>
    <row r="351" spans="1:6">
      <c r="A351" t="s">
        <v>470</v>
      </c>
      <c r="B351" t="s">
        <v>35</v>
      </c>
      <c r="C351">
        <v>0.28899999999999998</v>
      </c>
      <c r="F351">
        <v>0.28899999999999998</v>
      </c>
    </row>
    <row r="352" spans="1:6">
      <c r="A352" t="s">
        <v>471</v>
      </c>
      <c r="B352" t="s">
        <v>35</v>
      </c>
      <c r="C352">
        <v>0.27112000000000003</v>
      </c>
      <c r="E352">
        <v>1.7000000000000001E-2</v>
      </c>
      <c r="F352">
        <v>0.28811999999999999</v>
      </c>
    </row>
    <row r="353" spans="1:6">
      <c r="A353" t="s">
        <v>472</v>
      </c>
      <c r="B353" t="s">
        <v>35</v>
      </c>
      <c r="C353">
        <v>0.28028900000000001</v>
      </c>
      <c r="D353">
        <v>5.2702060000000004E-3</v>
      </c>
      <c r="F353">
        <v>0.28555920600000001</v>
      </c>
    </row>
    <row r="354" spans="1:6">
      <c r="A354" t="s">
        <v>473</v>
      </c>
      <c r="B354" t="s">
        <v>35</v>
      </c>
      <c r="C354">
        <v>0.28399999999999997</v>
      </c>
      <c r="F354">
        <v>0.28399999999999997</v>
      </c>
    </row>
    <row r="355" spans="1:6">
      <c r="A355" t="s">
        <v>474</v>
      </c>
      <c r="B355" t="s">
        <v>35</v>
      </c>
      <c r="C355">
        <v>0.28299999999999997</v>
      </c>
      <c r="F355">
        <v>0.28299999999999997</v>
      </c>
    </row>
    <row r="356" spans="1:6">
      <c r="A356" t="s">
        <v>475</v>
      </c>
      <c r="B356" t="s">
        <v>35</v>
      </c>
      <c r="C356">
        <v>0.28199999999999997</v>
      </c>
      <c r="F356">
        <v>0.28199999999999997</v>
      </c>
    </row>
    <row r="357" spans="1:6">
      <c r="A357" t="s">
        <v>476</v>
      </c>
      <c r="B357" t="s">
        <v>35</v>
      </c>
      <c r="C357">
        <v>0.26018200000000002</v>
      </c>
      <c r="D357">
        <v>2.0775760000000001E-2</v>
      </c>
      <c r="F357">
        <v>0.28095776</v>
      </c>
    </row>
    <row r="358" spans="1:6">
      <c r="A358" t="s">
        <v>477</v>
      </c>
      <c r="B358" t="s">
        <v>35</v>
      </c>
      <c r="C358">
        <v>0.28060000000000002</v>
      </c>
      <c r="F358">
        <v>0.28060000000000002</v>
      </c>
    </row>
    <row r="359" spans="1:6">
      <c r="A359" t="s">
        <v>478</v>
      </c>
      <c r="B359" t="s">
        <v>35</v>
      </c>
      <c r="C359">
        <v>0.17138349999999999</v>
      </c>
      <c r="E359">
        <v>0.10906879999999999</v>
      </c>
      <c r="F359">
        <v>0.28045229999999999</v>
      </c>
    </row>
    <row r="360" spans="1:6">
      <c r="A360" t="s">
        <v>479</v>
      </c>
      <c r="B360" t="s">
        <v>35</v>
      </c>
      <c r="C360">
        <v>0.28000000000000003</v>
      </c>
      <c r="F360">
        <v>0.28000000000000003</v>
      </c>
    </row>
    <row r="361" spans="1:6">
      <c r="A361" t="s">
        <v>480</v>
      </c>
      <c r="B361" t="s">
        <v>35</v>
      </c>
      <c r="C361">
        <v>0.28000000000000003</v>
      </c>
      <c r="F361">
        <v>0.28000000000000003</v>
      </c>
    </row>
    <row r="362" spans="1:6">
      <c r="A362" t="s">
        <v>481</v>
      </c>
      <c r="B362" t="s">
        <v>35</v>
      </c>
      <c r="C362">
        <v>0.27839900000000001</v>
      </c>
      <c r="F362">
        <v>0.27839900000000001</v>
      </c>
    </row>
    <row r="363" spans="1:6">
      <c r="A363" t="s">
        <v>482</v>
      </c>
      <c r="B363" t="s">
        <v>35</v>
      </c>
      <c r="C363">
        <v>0.27452510000000002</v>
      </c>
      <c r="F363">
        <v>0.27452510000000002</v>
      </c>
    </row>
    <row r="364" spans="1:6">
      <c r="A364" t="s">
        <v>483</v>
      </c>
      <c r="B364" t="s">
        <v>35</v>
      </c>
      <c r="C364">
        <v>0.25796069999999999</v>
      </c>
      <c r="D364">
        <v>1.489557E-2</v>
      </c>
      <c r="F364">
        <v>0.27285627000000001</v>
      </c>
    </row>
    <row r="365" spans="1:6">
      <c r="A365" t="s">
        <v>484</v>
      </c>
      <c r="B365" t="s">
        <v>35</v>
      </c>
      <c r="C365">
        <v>0.27100000000000002</v>
      </c>
      <c r="F365">
        <v>0.27100000000000002</v>
      </c>
    </row>
    <row r="366" spans="1:6">
      <c r="A366" t="s">
        <v>485</v>
      </c>
      <c r="B366" t="s">
        <v>35</v>
      </c>
      <c r="C366">
        <v>0.27</v>
      </c>
      <c r="F366">
        <v>0.27</v>
      </c>
    </row>
    <row r="367" spans="1:6">
      <c r="A367" t="s">
        <v>486</v>
      </c>
      <c r="B367" t="s">
        <v>35</v>
      </c>
      <c r="C367">
        <v>0.27</v>
      </c>
      <c r="F367">
        <v>0.27</v>
      </c>
    </row>
    <row r="368" spans="1:6">
      <c r="A368" t="s">
        <v>487</v>
      </c>
      <c r="B368" t="s">
        <v>35</v>
      </c>
      <c r="C368">
        <v>0.12347963300000001</v>
      </c>
      <c r="D368">
        <v>1.0195568E-2</v>
      </c>
      <c r="E368">
        <v>0.13235830000000001</v>
      </c>
      <c r="F368">
        <v>0.26603350100000001</v>
      </c>
    </row>
    <row r="369" spans="1:6">
      <c r="A369" t="s">
        <v>488</v>
      </c>
      <c r="B369" t="s">
        <v>35</v>
      </c>
      <c r="C369">
        <v>0.213823924</v>
      </c>
      <c r="D369">
        <v>5.1996680000000003E-2</v>
      </c>
      <c r="F369">
        <v>0.26582060400000002</v>
      </c>
    </row>
    <row r="370" spans="1:6">
      <c r="A370" t="s">
        <v>489</v>
      </c>
      <c r="B370" t="s">
        <v>35</v>
      </c>
      <c r="E370">
        <v>0.26140000000000002</v>
      </c>
      <c r="F370">
        <v>0.26140000000000002</v>
      </c>
    </row>
    <row r="371" spans="1:6">
      <c r="A371" t="s">
        <v>490</v>
      </c>
      <c r="B371" t="s">
        <v>35</v>
      </c>
      <c r="C371">
        <v>0.25700000000000001</v>
      </c>
      <c r="F371">
        <v>0.25700000000000001</v>
      </c>
    </row>
    <row r="372" spans="1:6">
      <c r="A372" t="s">
        <v>491</v>
      </c>
      <c r="B372" t="s">
        <v>35</v>
      </c>
      <c r="C372">
        <v>0.256021</v>
      </c>
      <c r="F372">
        <v>0.256021</v>
      </c>
    </row>
    <row r="373" spans="1:6">
      <c r="A373" t="s">
        <v>492</v>
      </c>
      <c r="B373" t="s">
        <v>35</v>
      </c>
      <c r="C373">
        <v>0.25590000000000002</v>
      </c>
      <c r="F373">
        <v>0.25590000000000002</v>
      </c>
    </row>
    <row r="374" spans="1:6">
      <c r="A374" t="s">
        <v>493</v>
      </c>
      <c r="B374" t="s">
        <v>35</v>
      </c>
      <c r="C374">
        <v>0.255</v>
      </c>
      <c r="F374">
        <v>0.255</v>
      </c>
    </row>
    <row r="375" spans="1:6">
      <c r="A375" t="s">
        <v>494</v>
      </c>
      <c r="B375" t="s">
        <v>35</v>
      </c>
      <c r="C375">
        <v>0.142184742</v>
      </c>
      <c r="D375">
        <v>0.11035282</v>
      </c>
      <c r="F375">
        <v>0.25253756199999999</v>
      </c>
    </row>
    <row r="376" spans="1:6">
      <c r="A376" t="s">
        <v>495</v>
      </c>
      <c r="B376" t="s">
        <v>35</v>
      </c>
      <c r="C376">
        <v>0.251</v>
      </c>
      <c r="F376">
        <v>0.251</v>
      </c>
    </row>
    <row r="377" spans="1:6">
      <c r="A377" t="s">
        <v>496</v>
      </c>
      <c r="B377" t="s">
        <v>35</v>
      </c>
      <c r="C377">
        <v>0.25014399999999998</v>
      </c>
      <c r="F377">
        <v>0.25014399999999998</v>
      </c>
    </row>
    <row r="378" spans="1:6">
      <c r="A378" t="s">
        <v>497</v>
      </c>
      <c r="B378" t="s">
        <v>35</v>
      </c>
      <c r="C378">
        <v>0.2499644</v>
      </c>
      <c r="F378">
        <v>0.2499644</v>
      </c>
    </row>
    <row r="379" spans="1:6">
      <c r="A379" t="s">
        <v>498</v>
      </c>
      <c r="B379" t="s">
        <v>35</v>
      </c>
      <c r="C379">
        <v>0.20581775799999999</v>
      </c>
      <c r="D379">
        <v>4.4136170000000002E-2</v>
      </c>
      <c r="F379">
        <v>0.24995392799999999</v>
      </c>
    </row>
    <row r="380" spans="1:6">
      <c r="A380" t="s">
        <v>499</v>
      </c>
      <c r="B380" t="s">
        <v>35</v>
      </c>
      <c r="C380">
        <v>0.248</v>
      </c>
      <c r="F380">
        <v>0.248</v>
      </c>
    </row>
    <row r="381" spans="1:6">
      <c r="A381" t="s">
        <v>500</v>
      </c>
      <c r="B381" t="s">
        <v>35</v>
      </c>
      <c r="C381">
        <v>0.248</v>
      </c>
      <c r="F381">
        <v>0.248</v>
      </c>
    </row>
    <row r="382" spans="1:6">
      <c r="A382" t="s">
        <v>501</v>
      </c>
      <c r="B382" t="s">
        <v>35</v>
      </c>
      <c r="C382">
        <v>0.247524258</v>
      </c>
      <c r="F382">
        <v>0.247524258</v>
      </c>
    </row>
    <row r="383" spans="1:6">
      <c r="A383" t="s">
        <v>502</v>
      </c>
      <c r="B383" t="s">
        <v>35</v>
      </c>
      <c r="C383">
        <v>5.3495000000000001E-2</v>
      </c>
      <c r="E383">
        <v>0.19264000000000001</v>
      </c>
      <c r="F383">
        <v>0.24613499999999999</v>
      </c>
    </row>
    <row r="384" spans="1:6">
      <c r="A384" t="s">
        <v>503</v>
      </c>
      <c r="B384" t="s">
        <v>35</v>
      </c>
      <c r="C384">
        <v>0.246</v>
      </c>
      <c r="F384">
        <v>0.246</v>
      </c>
    </row>
    <row r="385" spans="1:6">
      <c r="A385" t="s">
        <v>504</v>
      </c>
      <c r="B385" t="s">
        <v>35</v>
      </c>
      <c r="C385">
        <v>0.24273700000000001</v>
      </c>
      <c r="F385">
        <v>0.24273700000000001</v>
      </c>
    </row>
    <row r="386" spans="1:6">
      <c r="A386" t="s">
        <v>505</v>
      </c>
      <c r="B386" t="s">
        <v>35</v>
      </c>
      <c r="C386">
        <v>0.2413225</v>
      </c>
      <c r="F386">
        <v>0.2413225</v>
      </c>
    </row>
    <row r="387" spans="1:6">
      <c r="A387" t="s">
        <v>506</v>
      </c>
      <c r="B387" t="s">
        <v>35</v>
      </c>
      <c r="C387">
        <v>0.23927870000000001</v>
      </c>
      <c r="F387">
        <v>0.23927870000000001</v>
      </c>
    </row>
    <row r="388" spans="1:6">
      <c r="A388" t="s">
        <v>507</v>
      </c>
      <c r="B388" t="s">
        <v>35</v>
      </c>
      <c r="C388">
        <v>4.9000000000000002E-2</v>
      </c>
      <c r="D388">
        <v>0.187</v>
      </c>
      <c r="F388">
        <v>0.23599999999999999</v>
      </c>
    </row>
    <row r="389" spans="1:6">
      <c r="A389" t="s">
        <v>508</v>
      </c>
      <c r="B389" t="s">
        <v>35</v>
      </c>
      <c r="C389">
        <v>0.1434</v>
      </c>
      <c r="D389">
        <v>9.1300000000000006E-2</v>
      </c>
      <c r="F389">
        <v>0.23469999999999999</v>
      </c>
    </row>
    <row r="390" spans="1:6">
      <c r="A390" t="s">
        <v>509</v>
      </c>
      <c r="B390" t="s">
        <v>35</v>
      </c>
      <c r="C390">
        <v>0.23300000000000001</v>
      </c>
      <c r="F390">
        <v>0.23300000000000001</v>
      </c>
    </row>
    <row r="391" spans="1:6">
      <c r="A391" t="s">
        <v>510</v>
      </c>
      <c r="B391" t="s">
        <v>35</v>
      </c>
      <c r="C391">
        <v>0.23194999999999999</v>
      </c>
      <c r="F391">
        <v>0.23194999999999999</v>
      </c>
    </row>
    <row r="392" spans="1:6">
      <c r="A392" t="s">
        <v>511</v>
      </c>
      <c r="B392" t="s">
        <v>35</v>
      </c>
      <c r="C392">
        <v>0.2316</v>
      </c>
      <c r="F392">
        <v>0.2316</v>
      </c>
    </row>
    <row r="393" spans="1:6">
      <c r="A393" t="s">
        <v>512</v>
      </c>
      <c r="B393" t="s">
        <v>35</v>
      </c>
      <c r="C393">
        <v>0.21935199999999999</v>
      </c>
      <c r="E393">
        <v>1.2E-2</v>
      </c>
      <c r="F393">
        <v>0.231352</v>
      </c>
    </row>
    <row r="394" spans="1:6">
      <c r="A394" t="s">
        <v>513</v>
      </c>
      <c r="B394" t="s">
        <v>35</v>
      </c>
      <c r="C394">
        <v>0.23036400000000001</v>
      </c>
      <c r="F394">
        <v>0.23036400000000001</v>
      </c>
    </row>
    <row r="395" spans="1:6">
      <c r="A395" t="s">
        <v>514</v>
      </c>
      <c r="B395" t="s">
        <v>35</v>
      </c>
      <c r="C395">
        <v>0.23019999999999999</v>
      </c>
      <c r="D395" s="199">
        <v>9.9000000000000001E-6</v>
      </c>
      <c r="F395">
        <v>0.2302099</v>
      </c>
    </row>
    <row r="396" spans="1:6">
      <c r="A396" t="s">
        <v>515</v>
      </c>
      <c r="B396" t="s">
        <v>35</v>
      </c>
      <c r="C396">
        <v>0.20112269999999999</v>
      </c>
      <c r="E396">
        <v>2.739283E-2</v>
      </c>
      <c r="F396">
        <v>0.22851552999999999</v>
      </c>
    </row>
    <row r="397" spans="1:6">
      <c r="A397" t="s">
        <v>516</v>
      </c>
      <c r="B397" t="s">
        <v>35</v>
      </c>
      <c r="C397">
        <v>0.115240303</v>
      </c>
      <c r="D397">
        <v>2.1410999999999999E-3</v>
      </c>
      <c r="E397">
        <v>0.10647280000000001</v>
      </c>
      <c r="F397">
        <v>0.223854203</v>
      </c>
    </row>
    <row r="398" spans="1:6">
      <c r="A398" t="s">
        <v>517</v>
      </c>
      <c r="B398" t="s">
        <v>35</v>
      </c>
      <c r="C398">
        <v>0.21380830000000001</v>
      </c>
      <c r="E398">
        <v>8.8285129999999996E-3</v>
      </c>
      <c r="F398">
        <v>0.22263681299999999</v>
      </c>
    </row>
    <row r="399" spans="1:6">
      <c r="A399" t="s">
        <v>518</v>
      </c>
      <c r="B399" t="s">
        <v>35</v>
      </c>
      <c r="C399">
        <v>0.21452270600000001</v>
      </c>
      <c r="D399">
        <v>7.9377119999999995E-3</v>
      </c>
      <c r="F399">
        <v>0.22246041799999999</v>
      </c>
    </row>
    <row r="400" spans="1:6">
      <c r="A400" t="s">
        <v>519</v>
      </c>
      <c r="B400" t="s">
        <v>35</v>
      </c>
      <c r="C400">
        <v>0.22</v>
      </c>
      <c r="F400">
        <v>0.22</v>
      </c>
    </row>
    <row r="401" spans="1:6">
      <c r="A401" t="s">
        <v>520</v>
      </c>
      <c r="B401" t="s">
        <v>35</v>
      </c>
      <c r="C401">
        <v>0.22</v>
      </c>
      <c r="F401">
        <v>0.22</v>
      </c>
    </row>
    <row r="402" spans="1:6">
      <c r="A402" t="s">
        <v>521</v>
      </c>
      <c r="B402" t="s">
        <v>35</v>
      </c>
      <c r="C402">
        <v>0.21882699999999999</v>
      </c>
      <c r="F402">
        <v>0.21882699999999999</v>
      </c>
    </row>
    <row r="403" spans="1:6">
      <c r="A403" t="s">
        <v>522</v>
      </c>
      <c r="B403" t="s">
        <v>35</v>
      </c>
      <c r="C403">
        <v>0.21619264799999999</v>
      </c>
      <c r="D403">
        <v>2.0904000000000001E-3</v>
      </c>
      <c r="F403">
        <v>0.21828304800000001</v>
      </c>
    </row>
    <row r="404" spans="1:6">
      <c r="A404" t="s">
        <v>523</v>
      </c>
      <c r="B404" t="s">
        <v>35</v>
      </c>
      <c r="C404">
        <v>0.21665799999999999</v>
      </c>
      <c r="D404" s="199">
        <v>9.5500000000000002E-8</v>
      </c>
      <c r="F404">
        <v>0.21665809599999999</v>
      </c>
    </row>
    <row r="405" spans="1:6">
      <c r="A405" t="s">
        <v>524</v>
      </c>
      <c r="B405" t="s">
        <v>35</v>
      </c>
      <c r="C405">
        <v>0.14256469999999999</v>
      </c>
      <c r="D405">
        <v>7.3365540000000007E-2</v>
      </c>
      <c r="F405">
        <v>0.21593024</v>
      </c>
    </row>
    <row r="406" spans="1:6">
      <c r="A406" t="s">
        <v>525</v>
      </c>
      <c r="B406" t="s">
        <v>35</v>
      </c>
      <c r="C406">
        <v>0.21277699999999999</v>
      </c>
      <c r="F406">
        <v>0.21277699999999999</v>
      </c>
    </row>
    <row r="407" spans="1:6">
      <c r="A407" t="s">
        <v>526</v>
      </c>
      <c r="B407" t="s">
        <v>35</v>
      </c>
      <c r="C407">
        <v>0.20972095299999999</v>
      </c>
      <c r="F407">
        <v>0.20972095299999999</v>
      </c>
    </row>
    <row r="408" spans="1:6">
      <c r="A408" t="s">
        <v>527</v>
      </c>
      <c r="B408" t="s">
        <v>35</v>
      </c>
      <c r="C408">
        <v>0.20567741</v>
      </c>
      <c r="D408">
        <v>1.5643880000000001E-3</v>
      </c>
      <c r="E408">
        <v>2.24989E-3</v>
      </c>
      <c r="F408">
        <v>0.20949168800000001</v>
      </c>
    </row>
    <row r="409" spans="1:6">
      <c r="A409" t="s">
        <v>528</v>
      </c>
      <c r="B409" t="s">
        <v>35</v>
      </c>
      <c r="C409">
        <v>0.20752860000000001</v>
      </c>
      <c r="F409">
        <v>0.20752860000000001</v>
      </c>
    </row>
    <row r="410" spans="1:6">
      <c r="A410" t="s">
        <v>529</v>
      </c>
      <c r="B410" t="s">
        <v>35</v>
      </c>
      <c r="C410">
        <v>0.20702499999999999</v>
      </c>
      <c r="F410">
        <v>0.20702499999999999</v>
      </c>
    </row>
    <row r="411" spans="1:6">
      <c r="A411" t="s">
        <v>530</v>
      </c>
      <c r="B411" t="s">
        <v>35</v>
      </c>
      <c r="C411">
        <v>0.2054</v>
      </c>
      <c r="F411">
        <v>0.2054</v>
      </c>
    </row>
    <row r="412" spans="1:6">
      <c r="A412" t="s">
        <v>531</v>
      </c>
      <c r="B412" t="s">
        <v>35</v>
      </c>
      <c r="E412">
        <v>0.202420196</v>
      </c>
      <c r="F412">
        <v>0.202420196</v>
      </c>
    </row>
    <row r="413" spans="1:6">
      <c r="A413" t="s">
        <v>532</v>
      </c>
      <c r="B413" t="s">
        <v>35</v>
      </c>
      <c r="C413">
        <v>0.2</v>
      </c>
      <c r="F413">
        <v>0.2</v>
      </c>
    </row>
    <row r="414" spans="1:6">
      <c r="A414" t="s">
        <v>533</v>
      </c>
      <c r="B414" t="s">
        <v>35</v>
      </c>
      <c r="C414">
        <v>0.2</v>
      </c>
      <c r="F414">
        <v>0.2</v>
      </c>
    </row>
    <row r="415" spans="1:6">
      <c r="A415" t="s">
        <v>534</v>
      </c>
      <c r="B415" t="s">
        <v>35</v>
      </c>
      <c r="C415">
        <v>0.2</v>
      </c>
      <c r="F415">
        <v>0.2</v>
      </c>
    </row>
    <row r="416" spans="1:6">
      <c r="A416" t="s">
        <v>535</v>
      </c>
      <c r="B416" t="s">
        <v>35</v>
      </c>
      <c r="E416">
        <v>0.1993144</v>
      </c>
      <c r="F416">
        <v>0.1993144</v>
      </c>
    </row>
    <row r="417" spans="1:6">
      <c r="A417" t="s">
        <v>536</v>
      </c>
      <c r="B417" t="s">
        <v>35</v>
      </c>
      <c r="C417">
        <v>7.7410212000000006E-2</v>
      </c>
      <c r="D417">
        <v>5.7173822999999999E-2</v>
      </c>
      <c r="E417">
        <v>6.4299999999999996E-2</v>
      </c>
      <c r="F417">
        <v>0.19888403499999999</v>
      </c>
    </row>
    <row r="418" spans="1:6">
      <c r="A418" t="s">
        <v>537</v>
      </c>
      <c r="B418" t="s">
        <v>35</v>
      </c>
      <c r="C418">
        <v>0.19739789999999999</v>
      </c>
      <c r="F418">
        <v>0.19739789999999999</v>
      </c>
    </row>
    <row r="419" spans="1:6">
      <c r="A419" t="s">
        <v>538</v>
      </c>
      <c r="B419" t="s">
        <v>35</v>
      </c>
      <c r="C419">
        <v>0.19600000000000001</v>
      </c>
      <c r="F419">
        <v>0.19600000000000001</v>
      </c>
    </row>
    <row r="420" spans="1:6">
      <c r="A420" t="s">
        <v>539</v>
      </c>
      <c r="B420" t="s">
        <v>35</v>
      </c>
      <c r="C420">
        <v>0.17862457000000001</v>
      </c>
      <c r="D420">
        <v>6.1399999999999996E-3</v>
      </c>
      <c r="E420">
        <v>1.116E-2</v>
      </c>
      <c r="F420">
        <v>0.19592456999999999</v>
      </c>
    </row>
    <row r="421" spans="1:6">
      <c r="A421" t="s">
        <v>540</v>
      </c>
      <c r="B421" t="s">
        <v>35</v>
      </c>
      <c r="C421">
        <v>0.194578</v>
      </c>
      <c r="F421">
        <v>0.194578</v>
      </c>
    </row>
    <row r="422" spans="1:6">
      <c r="A422" t="s">
        <v>541</v>
      </c>
      <c r="B422" t="s">
        <v>35</v>
      </c>
      <c r="C422">
        <v>0.19389999999999999</v>
      </c>
      <c r="F422">
        <v>0.19389999999999999</v>
      </c>
    </row>
    <row r="423" spans="1:6">
      <c r="A423" t="s">
        <v>542</v>
      </c>
      <c r="B423" t="s">
        <v>35</v>
      </c>
      <c r="C423">
        <v>0.17613746399999999</v>
      </c>
      <c r="D423">
        <v>4.1286079999999998E-3</v>
      </c>
      <c r="E423">
        <v>1.244194E-2</v>
      </c>
      <c r="F423">
        <v>0.19270801200000001</v>
      </c>
    </row>
    <row r="424" spans="1:6">
      <c r="A424" t="s">
        <v>543</v>
      </c>
      <c r="B424" t="s">
        <v>35</v>
      </c>
      <c r="C424">
        <v>0.12809999999999999</v>
      </c>
      <c r="D424">
        <v>6.3E-2</v>
      </c>
      <c r="F424">
        <v>0.19109999999999999</v>
      </c>
    </row>
    <row r="425" spans="1:6">
      <c r="A425" t="s">
        <v>544</v>
      </c>
      <c r="B425" t="s">
        <v>35</v>
      </c>
      <c r="C425">
        <v>0.19108401799999999</v>
      </c>
      <c r="F425">
        <v>0.19108401799999999</v>
      </c>
    </row>
    <row r="426" spans="1:6">
      <c r="A426" t="s">
        <v>545</v>
      </c>
      <c r="B426" t="s">
        <v>35</v>
      </c>
      <c r="C426">
        <v>0.10355497399999999</v>
      </c>
      <c r="D426">
        <v>3.3019409999999999E-2</v>
      </c>
      <c r="E426">
        <v>5.3776730000000002E-2</v>
      </c>
      <c r="F426">
        <v>0.19035111399999999</v>
      </c>
    </row>
    <row r="427" spans="1:6">
      <c r="A427" t="s">
        <v>546</v>
      </c>
      <c r="B427" t="s">
        <v>35</v>
      </c>
      <c r="C427">
        <v>0.19</v>
      </c>
      <c r="F427">
        <v>0.19</v>
      </c>
    </row>
    <row r="428" spans="1:6">
      <c r="A428" t="s">
        <v>547</v>
      </c>
      <c r="B428" t="s">
        <v>35</v>
      </c>
      <c r="C428">
        <v>0.19</v>
      </c>
      <c r="F428">
        <v>0.19</v>
      </c>
    </row>
    <row r="429" spans="1:6">
      <c r="A429" t="s">
        <v>548</v>
      </c>
      <c r="B429" t="s">
        <v>35</v>
      </c>
      <c r="C429">
        <v>0.187532</v>
      </c>
      <c r="F429">
        <v>0.187532</v>
      </c>
    </row>
    <row r="430" spans="1:6">
      <c r="A430" t="s">
        <v>549</v>
      </c>
      <c r="B430" t="s">
        <v>35</v>
      </c>
      <c r="C430">
        <v>0.18573719999999999</v>
      </c>
      <c r="D430" s="199">
        <v>6.0800000000000003E-4</v>
      </c>
      <c r="F430">
        <v>0.1863448</v>
      </c>
    </row>
    <row r="431" spans="1:6">
      <c r="A431" t="s">
        <v>550</v>
      </c>
      <c r="B431" t="s">
        <v>35</v>
      </c>
      <c r="C431">
        <v>0.182</v>
      </c>
      <c r="F431">
        <v>0.182</v>
      </c>
    </row>
    <row r="432" spans="1:6">
      <c r="A432" t="s">
        <v>551</v>
      </c>
      <c r="B432" t="s">
        <v>35</v>
      </c>
      <c r="C432">
        <v>0.18146280000000001</v>
      </c>
      <c r="F432">
        <v>0.18146280000000001</v>
      </c>
    </row>
    <row r="433" spans="1:6">
      <c r="A433" t="s">
        <v>552</v>
      </c>
      <c r="B433" t="s">
        <v>35</v>
      </c>
      <c r="C433">
        <v>0.18076449999999999</v>
      </c>
      <c r="F433">
        <v>0.18076449999999999</v>
      </c>
    </row>
    <row r="434" spans="1:6">
      <c r="A434" t="s">
        <v>553</v>
      </c>
      <c r="B434" t="s">
        <v>35</v>
      </c>
      <c r="C434">
        <v>0.180452</v>
      </c>
      <c r="F434">
        <v>0.180452</v>
      </c>
    </row>
    <row r="435" spans="1:6">
      <c r="A435" t="s">
        <v>554</v>
      </c>
      <c r="B435" t="s">
        <v>35</v>
      </c>
      <c r="C435">
        <v>0.1793785</v>
      </c>
      <c r="F435">
        <v>0.1793785</v>
      </c>
    </row>
    <row r="436" spans="1:6">
      <c r="A436" t="s">
        <v>555</v>
      </c>
      <c r="B436" t="s">
        <v>35</v>
      </c>
      <c r="C436">
        <v>7.0699999999999999E-3</v>
      </c>
      <c r="E436">
        <v>0.17</v>
      </c>
      <c r="F436">
        <v>0.17707000000000001</v>
      </c>
    </row>
    <row r="437" spans="1:6">
      <c r="A437" t="s">
        <v>556</v>
      </c>
      <c r="B437" t="s">
        <v>35</v>
      </c>
      <c r="C437">
        <v>0.17520669999999999</v>
      </c>
      <c r="F437">
        <v>0.17520669999999999</v>
      </c>
    </row>
    <row r="438" spans="1:6">
      <c r="A438" t="s">
        <v>557</v>
      </c>
      <c r="B438" t="s">
        <v>35</v>
      </c>
      <c r="C438">
        <v>0.17400004799999999</v>
      </c>
      <c r="F438">
        <v>0.17400004799999999</v>
      </c>
    </row>
    <row r="439" spans="1:6">
      <c r="A439" t="s">
        <v>558</v>
      </c>
      <c r="B439" t="s">
        <v>35</v>
      </c>
      <c r="C439">
        <v>0.17199999999999999</v>
      </c>
      <c r="F439">
        <v>0.17199999999999999</v>
      </c>
    </row>
    <row r="440" spans="1:6">
      <c r="A440" t="s">
        <v>559</v>
      </c>
      <c r="B440" t="s">
        <v>35</v>
      </c>
      <c r="C440">
        <v>1.09E-2</v>
      </c>
      <c r="D440">
        <v>0.15970000000000001</v>
      </c>
      <c r="F440">
        <v>0.1706</v>
      </c>
    </row>
    <row r="441" spans="1:6">
      <c r="A441" t="s">
        <v>560</v>
      </c>
      <c r="B441" t="s">
        <v>35</v>
      </c>
      <c r="C441">
        <v>0.1701423</v>
      </c>
      <c r="F441">
        <v>0.1701423</v>
      </c>
    </row>
    <row r="442" spans="1:6">
      <c r="A442" t="s">
        <v>561</v>
      </c>
      <c r="B442" t="s">
        <v>35</v>
      </c>
      <c r="C442">
        <v>0.17</v>
      </c>
      <c r="F442">
        <v>0.17</v>
      </c>
    </row>
    <row r="443" spans="1:6">
      <c r="A443" t="s">
        <v>562</v>
      </c>
      <c r="B443" t="s">
        <v>35</v>
      </c>
      <c r="C443">
        <v>0.16499</v>
      </c>
      <c r="F443">
        <v>0.16499</v>
      </c>
    </row>
    <row r="444" spans="1:6">
      <c r="A444" t="s">
        <v>563</v>
      </c>
      <c r="B444" t="s">
        <v>35</v>
      </c>
      <c r="C444">
        <v>0.164772</v>
      </c>
      <c r="F444">
        <v>0.164772</v>
      </c>
    </row>
    <row r="445" spans="1:6">
      <c r="A445" t="s">
        <v>564</v>
      </c>
      <c r="B445" t="s">
        <v>35</v>
      </c>
      <c r="C445">
        <v>0.16400000000000001</v>
      </c>
      <c r="F445">
        <v>0.16400000000000001</v>
      </c>
    </row>
    <row r="446" spans="1:6">
      <c r="A446" t="s">
        <v>565</v>
      </c>
      <c r="B446" t="s">
        <v>35</v>
      </c>
      <c r="C446">
        <v>0.1628742</v>
      </c>
      <c r="F446">
        <v>0.1628742</v>
      </c>
    </row>
    <row r="447" spans="1:6">
      <c r="A447" t="s">
        <v>566</v>
      </c>
      <c r="B447" t="s">
        <v>35</v>
      </c>
      <c r="C447">
        <v>0.16195577999999999</v>
      </c>
      <c r="F447">
        <v>0.16195577999999999</v>
      </c>
    </row>
    <row r="448" spans="1:6">
      <c r="A448" t="s">
        <v>567</v>
      </c>
      <c r="B448" t="s">
        <v>35</v>
      </c>
      <c r="C448">
        <v>7.4432139999999994E-2</v>
      </c>
      <c r="D448">
        <v>8.6398230000000006E-2</v>
      </c>
      <c r="F448">
        <v>0.16083037</v>
      </c>
    </row>
    <row r="449" spans="1:6">
      <c r="A449" t="s">
        <v>568</v>
      </c>
      <c r="B449" t="s">
        <v>35</v>
      </c>
      <c r="C449">
        <v>0.16</v>
      </c>
      <c r="F449">
        <v>0.16</v>
      </c>
    </row>
    <row r="450" spans="1:6">
      <c r="A450" t="s">
        <v>569</v>
      </c>
      <c r="B450" t="s">
        <v>35</v>
      </c>
      <c r="C450">
        <v>0.16</v>
      </c>
      <c r="F450">
        <v>0.16</v>
      </c>
    </row>
    <row r="451" spans="1:6">
      <c r="A451" t="s">
        <v>570</v>
      </c>
      <c r="B451" t="s">
        <v>35</v>
      </c>
      <c r="C451">
        <v>0.13</v>
      </c>
      <c r="E451">
        <v>0.03</v>
      </c>
      <c r="F451">
        <v>0.16</v>
      </c>
    </row>
    <row r="452" spans="1:6">
      <c r="A452" t="s">
        <v>571</v>
      </c>
      <c r="B452" t="s">
        <v>35</v>
      </c>
      <c r="C452">
        <v>9.4890945000000004E-2</v>
      </c>
      <c r="D452">
        <v>5.2122720000000004E-3</v>
      </c>
      <c r="E452">
        <v>5.7893899999999998E-2</v>
      </c>
      <c r="F452">
        <v>0.15799711699999999</v>
      </c>
    </row>
    <row r="453" spans="1:6">
      <c r="A453" t="s">
        <v>572</v>
      </c>
      <c r="B453" t="s">
        <v>35</v>
      </c>
      <c r="C453">
        <v>0.1573</v>
      </c>
      <c r="F453">
        <v>0.1573</v>
      </c>
    </row>
    <row r="454" spans="1:6">
      <c r="A454" t="s">
        <v>573</v>
      </c>
      <c r="B454" t="s">
        <v>35</v>
      </c>
      <c r="C454">
        <v>0.15695539999999999</v>
      </c>
      <c r="D454" s="199">
        <v>3.4000000000000001E-6</v>
      </c>
      <c r="F454">
        <v>0.15695880000000001</v>
      </c>
    </row>
    <row r="455" spans="1:6">
      <c r="A455" t="s">
        <v>574</v>
      </c>
      <c r="B455" t="s">
        <v>35</v>
      </c>
      <c r="C455">
        <v>0.156</v>
      </c>
      <c r="F455">
        <v>0.156</v>
      </c>
    </row>
    <row r="456" spans="1:6">
      <c r="A456" t="s">
        <v>575</v>
      </c>
      <c r="B456" t="s">
        <v>35</v>
      </c>
      <c r="C456">
        <v>0.1552</v>
      </c>
      <c r="F456">
        <v>0.1552</v>
      </c>
    </row>
    <row r="457" spans="1:6">
      <c r="A457" t="s">
        <v>576</v>
      </c>
      <c r="B457" t="s">
        <v>35</v>
      </c>
      <c r="C457">
        <v>0.1549664</v>
      </c>
      <c r="F457">
        <v>0.1549664</v>
      </c>
    </row>
    <row r="458" spans="1:6">
      <c r="A458" t="s">
        <v>577</v>
      </c>
      <c r="B458" t="s">
        <v>35</v>
      </c>
      <c r="C458">
        <v>0.15329999999999999</v>
      </c>
      <c r="F458">
        <v>0.15329999999999999</v>
      </c>
    </row>
    <row r="459" spans="1:6">
      <c r="A459" t="s">
        <v>578</v>
      </c>
      <c r="B459" t="s">
        <v>35</v>
      </c>
      <c r="C459">
        <v>0.15310770000000001</v>
      </c>
      <c r="F459">
        <v>0.15310770000000001</v>
      </c>
    </row>
    <row r="460" spans="1:6">
      <c r="A460" t="s">
        <v>579</v>
      </c>
      <c r="B460" t="s">
        <v>35</v>
      </c>
      <c r="C460">
        <v>0.15217950299999999</v>
      </c>
      <c r="F460">
        <v>0.15217950299999999</v>
      </c>
    </row>
    <row r="461" spans="1:6">
      <c r="A461" t="s">
        <v>580</v>
      </c>
      <c r="B461" t="s">
        <v>35</v>
      </c>
      <c r="C461">
        <v>0.11002000000000001</v>
      </c>
      <c r="E461">
        <v>0.04</v>
      </c>
      <c r="F461">
        <v>0.15001999999999999</v>
      </c>
    </row>
    <row r="462" spans="1:6">
      <c r="A462" t="s">
        <v>581</v>
      </c>
      <c r="B462" t="s">
        <v>35</v>
      </c>
      <c r="C462">
        <v>0.14599999999999999</v>
      </c>
      <c r="F462">
        <v>0.14599999999999999</v>
      </c>
    </row>
    <row r="463" spans="1:6">
      <c r="A463" t="s">
        <v>582</v>
      </c>
      <c r="B463" t="s">
        <v>35</v>
      </c>
      <c r="C463">
        <v>0.14599999999999999</v>
      </c>
      <c r="F463">
        <v>0.14599999999999999</v>
      </c>
    </row>
    <row r="464" spans="1:6">
      <c r="A464" t="s">
        <v>583</v>
      </c>
      <c r="B464" t="s">
        <v>35</v>
      </c>
      <c r="C464">
        <v>0.1449</v>
      </c>
      <c r="F464">
        <v>0.1449</v>
      </c>
    </row>
    <row r="465" spans="1:6">
      <c r="A465" t="s">
        <v>584</v>
      </c>
      <c r="B465" t="s">
        <v>35</v>
      </c>
      <c r="C465">
        <v>0.1449</v>
      </c>
      <c r="F465">
        <v>0.1449</v>
      </c>
    </row>
    <row r="466" spans="1:6">
      <c r="A466" t="s">
        <v>585</v>
      </c>
      <c r="B466" t="s">
        <v>35</v>
      </c>
      <c r="C466">
        <v>0.14300760000000001</v>
      </c>
      <c r="D466" s="199">
        <v>2.0599999999999999E-5</v>
      </c>
      <c r="F466">
        <v>0.14302815499999999</v>
      </c>
    </row>
    <row r="467" spans="1:6">
      <c r="A467" t="s">
        <v>586</v>
      </c>
      <c r="B467" t="s">
        <v>35</v>
      </c>
      <c r="C467">
        <v>0.14199999999999999</v>
      </c>
      <c r="F467">
        <v>0.14199999999999999</v>
      </c>
    </row>
    <row r="468" spans="1:6">
      <c r="A468" t="s">
        <v>587</v>
      </c>
      <c r="B468" t="s">
        <v>35</v>
      </c>
      <c r="C468">
        <v>0.14130000000000001</v>
      </c>
      <c r="F468">
        <v>0.14130000000000001</v>
      </c>
    </row>
    <row r="469" spans="1:6">
      <c r="A469" t="s">
        <v>588</v>
      </c>
      <c r="B469" t="s">
        <v>35</v>
      </c>
      <c r="C469">
        <v>4.5010000000000001E-2</v>
      </c>
      <c r="D469">
        <v>9.5329999999999998E-2</v>
      </c>
      <c r="F469">
        <v>0.14033999999999999</v>
      </c>
    </row>
    <row r="470" spans="1:6">
      <c r="A470" t="s">
        <v>589</v>
      </c>
      <c r="B470" t="s">
        <v>35</v>
      </c>
      <c r="C470">
        <v>0.14000000000000001</v>
      </c>
      <c r="F470">
        <v>0.14000000000000001</v>
      </c>
    </row>
    <row r="471" spans="1:6">
      <c r="A471" t="s">
        <v>590</v>
      </c>
      <c r="B471" t="s">
        <v>35</v>
      </c>
      <c r="C471">
        <v>0.13869999999999999</v>
      </c>
      <c r="F471">
        <v>0.13869999999999999</v>
      </c>
    </row>
    <row r="472" spans="1:6">
      <c r="A472" t="s">
        <v>591</v>
      </c>
      <c r="B472" t="s">
        <v>35</v>
      </c>
      <c r="C472">
        <v>0.1368714</v>
      </c>
      <c r="F472">
        <v>0.1368714</v>
      </c>
    </row>
    <row r="473" spans="1:6">
      <c r="A473" t="s">
        <v>592</v>
      </c>
      <c r="B473" t="s">
        <v>35</v>
      </c>
      <c r="C473">
        <v>0.13600000000000001</v>
      </c>
      <c r="F473">
        <v>0.13600000000000001</v>
      </c>
    </row>
    <row r="474" spans="1:6">
      <c r="A474" t="s">
        <v>593</v>
      </c>
      <c r="B474" t="s">
        <v>35</v>
      </c>
      <c r="C474">
        <v>0.13600000000000001</v>
      </c>
      <c r="F474">
        <v>0.13600000000000001</v>
      </c>
    </row>
    <row r="475" spans="1:6">
      <c r="A475" t="s">
        <v>594</v>
      </c>
      <c r="B475" t="s">
        <v>35</v>
      </c>
      <c r="C475">
        <v>0.13500000000000001</v>
      </c>
      <c r="F475">
        <v>0.13500000000000001</v>
      </c>
    </row>
    <row r="476" spans="1:6">
      <c r="A476" t="s">
        <v>595</v>
      </c>
      <c r="B476" t="s">
        <v>35</v>
      </c>
      <c r="C476">
        <v>0.1073899</v>
      </c>
      <c r="D476">
        <v>2.3979489999999999E-2</v>
      </c>
      <c r="F476">
        <v>0.13136939</v>
      </c>
    </row>
    <row r="477" spans="1:6">
      <c r="A477" t="s">
        <v>596</v>
      </c>
      <c r="B477" t="s">
        <v>35</v>
      </c>
      <c r="C477">
        <v>0.129450751</v>
      </c>
      <c r="F477">
        <v>0.129450751</v>
      </c>
    </row>
    <row r="478" spans="1:6">
      <c r="A478" t="s">
        <v>597</v>
      </c>
      <c r="B478" t="s">
        <v>35</v>
      </c>
      <c r="C478">
        <v>0.12865763</v>
      </c>
      <c r="F478">
        <v>0.12865763</v>
      </c>
    </row>
    <row r="479" spans="1:6">
      <c r="A479" t="s">
        <v>598</v>
      </c>
      <c r="B479" t="s">
        <v>35</v>
      </c>
      <c r="C479">
        <v>0.128</v>
      </c>
      <c r="F479">
        <v>0.128</v>
      </c>
    </row>
    <row r="480" spans="1:6">
      <c r="A480" t="s">
        <v>599</v>
      </c>
      <c r="B480" t="s">
        <v>35</v>
      </c>
      <c r="C480">
        <v>5.57E-2</v>
      </c>
      <c r="D480">
        <v>7.2099999999999997E-2</v>
      </c>
      <c r="F480">
        <v>0.1278</v>
      </c>
    </row>
    <row r="481" spans="1:6">
      <c r="A481" t="s">
        <v>600</v>
      </c>
      <c r="B481" t="s">
        <v>35</v>
      </c>
      <c r="C481">
        <v>0.12599399999999999</v>
      </c>
      <c r="F481">
        <v>0.12599399999999999</v>
      </c>
    </row>
    <row r="482" spans="1:6">
      <c r="A482" t="s">
        <v>601</v>
      </c>
      <c r="B482" t="s">
        <v>35</v>
      </c>
      <c r="C482">
        <v>0.125</v>
      </c>
      <c r="F482">
        <v>0.125</v>
      </c>
    </row>
    <row r="483" spans="1:6">
      <c r="A483" t="s">
        <v>602</v>
      </c>
      <c r="B483" t="s">
        <v>35</v>
      </c>
      <c r="C483">
        <v>0.1232</v>
      </c>
      <c r="F483">
        <v>0.1232</v>
      </c>
    </row>
    <row r="484" spans="1:6">
      <c r="A484" t="s">
        <v>603</v>
      </c>
      <c r="B484" t="s">
        <v>35</v>
      </c>
      <c r="C484">
        <v>0.123131</v>
      </c>
      <c r="F484">
        <v>0.123131</v>
      </c>
    </row>
    <row r="485" spans="1:6">
      <c r="A485" t="s">
        <v>604</v>
      </c>
      <c r="B485" t="s">
        <v>35</v>
      </c>
      <c r="C485">
        <v>0.12175619999999999</v>
      </c>
      <c r="F485">
        <v>0.12175619999999999</v>
      </c>
    </row>
    <row r="486" spans="1:6">
      <c r="A486" t="s">
        <v>605</v>
      </c>
      <c r="B486" t="s">
        <v>35</v>
      </c>
      <c r="C486">
        <v>0.121</v>
      </c>
      <c r="F486">
        <v>0.121</v>
      </c>
    </row>
    <row r="487" spans="1:6">
      <c r="A487" t="s">
        <v>606</v>
      </c>
      <c r="B487" t="s">
        <v>35</v>
      </c>
      <c r="C487">
        <v>0.12</v>
      </c>
      <c r="F487">
        <v>0.12</v>
      </c>
    </row>
    <row r="488" spans="1:6">
      <c r="A488" t="s">
        <v>607</v>
      </c>
      <c r="B488" t="s">
        <v>35</v>
      </c>
      <c r="C488">
        <v>0.11899999999999999</v>
      </c>
      <c r="F488">
        <v>0.11899999999999999</v>
      </c>
    </row>
    <row r="489" spans="1:6">
      <c r="A489" t="s">
        <v>608</v>
      </c>
      <c r="B489" t="s">
        <v>35</v>
      </c>
      <c r="C489">
        <v>0.11833</v>
      </c>
      <c r="D489" s="199">
        <v>1.8900000000000001E-4</v>
      </c>
      <c r="E489" s="199">
        <v>5.0000000000000004E-6</v>
      </c>
      <c r="F489">
        <v>0.118523879</v>
      </c>
    </row>
    <row r="490" spans="1:6">
      <c r="A490" t="s">
        <v>609</v>
      </c>
      <c r="B490" t="s">
        <v>35</v>
      </c>
      <c r="C490">
        <v>7.623278E-2</v>
      </c>
      <c r="D490">
        <v>4.0652920000000002E-2</v>
      </c>
      <c r="F490">
        <v>0.1168857</v>
      </c>
    </row>
    <row r="491" spans="1:6">
      <c r="A491" t="s">
        <v>610</v>
      </c>
      <c r="B491" t="s">
        <v>35</v>
      </c>
      <c r="C491">
        <v>0.11543017</v>
      </c>
      <c r="F491">
        <v>0.11543017</v>
      </c>
    </row>
    <row r="492" spans="1:6">
      <c r="A492" t="s">
        <v>611</v>
      </c>
      <c r="B492" t="s">
        <v>35</v>
      </c>
      <c r="C492">
        <v>2.7E-2</v>
      </c>
      <c r="E492">
        <v>8.7999999999999995E-2</v>
      </c>
      <c r="F492">
        <v>0.115</v>
      </c>
    </row>
    <row r="493" spans="1:6">
      <c r="A493" t="s">
        <v>612</v>
      </c>
      <c r="B493" t="s">
        <v>35</v>
      </c>
      <c r="C493">
        <v>0.114805959</v>
      </c>
      <c r="F493">
        <v>0.114805959</v>
      </c>
    </row>
    <row r="494" spans="1:6">
      <c r="A494" t="s">
        <v>613</v>
      </c>
      <c r="B494" t="s">
        <v>35</v>
      </c>
      <c r="C494">
        <v>0.114545993</v>
      </c>
      <c r="F494">
        <v>0.114545993</v>
      </c>
    </row>
    <row r="495" spans="1:6">
      <c r="A495" t="s">
        <v>614</v>
      </c>
      <c r="B495" t="s">
        <v>35</v>
      </c>
      <c r="C495">
        <v>0.1121173</v>
      </c>
      <c r="F495">
        <v>0.1121173</v>
      </c>
    </row>
    <row r="496" spans="1:6">
      <c r="A496" t="s">
        <v>615</v>
      </c>
      <c r="B496" t="s">
        <v>35</v>
      </c>
      <c r="C496">
        <v>0.11135360499999999</v>
      </c>
      <c r="F496">
        <v>0.11135360499999999</v>
      </c>
    </row>
    <row r="497" spans="1:6">
      <c r="A497" t="s">
        <v>616</v>
      </c>
      <c r="B497" t="s">
        <v>35</v>
      </c>
      <c r="C497">
        <v>0.111</v>
      </c>
      <c r="F497">
        <v>0.111</v>
      </c>
    </row>
    <row r="498" spans="1:6">
      <c r="A498" t="s">
        <v>617</v>
      </c>
      <c r="B498" t="s">
        <v>35</v>
      </c>
      <c r="C498">
        <v>0.111</v>
      </c>
      <c r="F498">
        <v>0.111</v>
      </c>
    </row>
    <row r="499" spans="1:6">
      <c r="A499" t="s">
        <v>618</v>
      </c>
      <c r="B499" t="s">
        <v>35</v>
      </c>
      <c r="C499">
        <v>0.1099096</v>
      </c>
      <c r="F499">
        <v>0.1099096</v>
      </c>
    </row>
    <row r="500" spans="1:6">
      <c r="A500" t="s">
        <v>619</v>
      </c>
      <c r="B500" t="s">
        <v>35</v>
      </c>
      <c r="C500">
        <v>0.10432087600000001</v>
      </c>
      <c r="D500">
        <v>4.3855730000000002E-3</v>
      </c>
      <c r="F500">
        <v>0.108706449</v>
      </c>
    </row>
    <row r="501" spans="1:6">
      <c r="A501" t="s">
        <v>620</v>
      </c>
      <c r="B501" t="s">
        <v>35</v>
      </c>
      <c r="C501">
        <v>0.1085285</v>
      </c>
      <c r="F501">
        <v>0.1085285</v>
      </c>
    </row>
    <row r="502" spans="1:6">
      <c r="A502" t="s">
        <v>621</v>
      </c>
      <c r="B502" t="s">
        <v>35</v>
      </c>
      <c r="C502">
        <v>0.10742599999999999</v>
      </c>
      <c r="F502">
        <v>0.10742599999999999</v>
      </c>
    </row>
    <row r="503" spans="1:6">
      <c r="A503" t="s">
        <v>622</v>
      </c>
      <c r="B503" t="s">
        <v>35</v>
      </c>
      <c r="C503">
        <v>0.1066114</v>
      </c>
      <c r="F503">
        <v>0.1066114</v>
      </c>
    </row>
    <row r="504" spans="1:6">
      <c r="A504" t="s">
        <v>623</v>
      </c>
      <c r="B504" t="s">
        <v>35</v>
      </c>
      <c r="C504">
        <v>0.1061</v>
      </c>
      <c r="F504">
        <v>0.1061</v>
      </c>
    </row>
    <row r="505" spans="1:6">
      <c r="A505" t="s">
        <v>624</v>
      </c>
      <c r="B505" t="s">
        <v>35</v>
      </c>
      <c r="C505">
        <v>0.1057434</v>
      </c>
      <c r="F505">
        <v>0.1057434</v>
      </c>
    </row>
    <row r="506" spans="1:6">
      <c r="A506" t="s">
        <v>625</v>
      </c>
      <c r="B506" t="s">
        <v>35</v>
      </c>
      <c r="C506">
        <v>0.105591871</v>
      </c>
      <c r="F506">
        <v>0.105591871</v>
      </c>
    </row>
    <row r="507" spans="1:6">
      <c r="A507" t="s">
        <v>626</v>
      </c>
      <c r="B507" t="s">
        <v>35</v>
      </c>
      <c r="C507">
        <v>0.105</v>
      </c>
      <c r="F507">
        <v>0.105</v>
      </c>
    </row>
    <row r="508" spans="1:6">
      <c r="A508" t="s">
        <v>627</v>
      </c>
      <c r="B508" t="s">
        <v>35</v>
      </c>
      <c r="C508">
        <v>0.1008863</v>
      </c>
      <c r="D508">
        <v>4.0720749999999997E-3</v>
      </c>
      <c r="F508">
        <v>0.10495837500000001</v>
      </c>
    </row>
    <row r="509" spans="1:6">
      <c r="A509" t="s">
        <v>628</v>
      </c>
      <c r="B509" t="s">
        <v>35</v>
      </c>
      <c r="C509">
        <v>0.104295332</v>
      </c>
      <c r="F509">
        <v>0.104295332</v>
      </c>
    </row>
    <row r="510" spans="1:6">
      <c r="A510" t="s">
        <v>629</v>
      </c>
      <c r="B510" t="s">
        <v>35</v>
      </c>
      <c r="C510">
        <v>0.10155</v>
      </c>
      <c r="F510">
        <v>0.10155</v>
      </c>
    </row>
    <row r="511" spans="1:6">
      <c r="A511" t="s">
        <v>630</v>
      </c>
      <c r="B511" t="s">
        <v>35</v>
      </c>
      <c r="C511">
        <v>8.2141049999999993E-2</v>
      </c>
      <c r="D511">
        <v>1.9028819999999998E-2</v>
      </c>
      <c r="F511">
        <v>0.10116987</v>
      </c>
    </row>
    <row r="512" spans="1:6">
      <c r="A512" t="s">
        <v>631</v>
      </c>
      <c r="B512" t="s">
        <v>35</v>
      </c>
      <c r="C512">
        <v>0.101040377</v>
      </c>
      <c r="F512">
        <v>0.101040377</v>
      </c>
    </row>
    <row r="513" spans="1:6">
      <c r="A513" t="s">
        <v>632</v>
      </c>
      <c r="B513" t="s">
        <v>35</v>
      </c>
      <c r="C513">
        <v>0.1</v>
      </c>
      <c r="D513" s="199">
        <v>4.0000000000000001E-8</v>
      </c>
      <c r="E513" s="199">
        <v>9.0000000000000006E-5</v>
      </c>
      <c r="F513">
        <v>0.10009004000000001</v>
      </c>
    </row>
    <row r="514" spans="1:6">
      <c r="A514" t="s">
        <v>633</v>
      </c>
      <c r="B514" t="s">
        <v>35</v>
      </c>
      <c r="C514">
        <v>0.1</v>
      </c>
      <c r="F514">
        <v>0.1</v>
      </c>
    </row>
    <row r="515" spans="1:6">
      <c r="A515" t="s">
        <v>634</v>
      </c>
      <c r="B515" t="s">
        <v>35</v>
      </c>
      <c r="C515">
        <v>0.1</v>
      </c>
      <c r="F515">
        <v>0.1</v>
      </c>
    </row>
    <row r="516" spans="1:6">
      <c r="A516" t="s">
        <v>635</v>
      </c>
      <c r="B516" t="s">
        <v>35</v>
      </c>
      <c r="C516">
        <v>9.9637649999999994E-2</v>
      </c>
      <c r="F516">
        <v>9.9637649999999994E-2</v>
      </c>
    </row>
    <row r="517" spans="1:6">
      <c r="A517" t="s">
        <v>636</v>
      </c>
      <c r="B517" t="s">
        <v>35</v>
      </c>
      <c r="C517">
        <v>7.5209999999999999E-2</v>
      </c>
      <c r="D517">
        <v>2.3310000000000001E-2</v>
      </c>
      <c r="F517">
        <v>9.8519999999999996E-2</v>
      </c>
    </row>
    <row r="518" spans="1:6">
      <c r="A518" t="s">
        <v>637</v>
      </c>
      <c r="B518" t="s">
        <v>35</v>
      </c>
      <c r="C518">
        <v>9.6725699999999998E-2</v>
      </c>
      <c r="F518">
        <v>9.6725699999999998E-2</v>
      </c>
    </row>
    <row r="519" spans="1:6">
      <c r="A519" t="s">
        <v>638</v>
      </c>
      <c r="B519" t="s">
        <v>35</v>
      </c>
      <c r="C519">
        <v>9.6484528E-2</v>
      </c>
      <c r="F519">
        <v>9.6484528E-2</v>
      </c>
    </row>
    <row r="520" spans="1:6">
      <c r="A520" t="s">
        <v>639</v>
      </c>
      <c r="B520" t="s">
        <v>35</v>
      </c>
      <c r="C520">
        <v>9.6000000000000002E-2</v>
      </c>
      <c r="F520">
        <v>9.6000000000000002E-2</v>
      </c>
    </row>
    <row r="521" spans="1:6">
      <c r="A521" t="s">
        <v>640</v>
      </c>
      <c r="B521" t="s">
        <v>35</v>
      </c>
      <c r="C521">
        <v>9.493E-2</v>
      </c>
      <c r="E521" s="199">
        <v>1E-4</v>
      </c>
      <c r="F521">
        <v>9.5030000000000003E-2</v>
      </c>
    </row>
    <row r="522" spans="1:6">
      <c r="A522" t="s">
        <v>641</v>
      </c>
      <c r="B522" t="s">
        <v>35</v>
      </c>
      <c r="C522">
        <v>9.5000000000000001E-2</v>
      </c>
      <c r="F522">
        <v>9.5000000000000001E-2</v>
      </c>
    </row>
    <row r="523" spans="1:6">
      <c r="A523" t="s">
        <v>642</v>
      </c>
      <c r="B523" t="s">
        <v>35</v>
      </c>
      <c r="C523">
        <v>9.4600000000000004E-2</v>
      </c>
      <c r="F523">
        <v>9.4600000000000004E-2</v>
      </c>
    </row>
    <row r="524" spans="1:6">
      <c r="A524" t="s">
        <v>643</v>
      </c>
      <c r="B524" t="s">
        <v>35</v>
      </c>
      <c r="C524">
        <v>9.1999999999999998E-2</v>
      </c>
      <c r="F524">
        <v>9.1999999999999998E-2</v>
      </c>
    </row>
    <row r="525" spans="1:6">
      <c r="A525" t="s">
        <v>644</v>
      </c>
      <c r="B525" t="s">
        <v>35</v>
      </c>
      <c r="C525">
        <v>9.1664419999999996E-2</v>
      </c>
      <c r="F525">
        <v>9.1664419999999996E-2</v>
      </c>
    </row>
    <row r="526" spans="1:6">
      <c r="A526" t="s">
        <v>645</v>
      </c>
      <c r="B526" t="s">
        <v>35</v>
      </c>
      <c r="C526">
        <v>0.09</v>
      </c>
      <c r="D526" s="199">
        <v>3.6000000000000002E-4</v>
      </c>
      <c r="F526">
        <v>9.0359999999999996E-2</v>
      </c>
    </row>
    <row r="527" spans="1:6">
      <c r="A527" t="s">
        <v>646</v>
      </c>
      <c r="B527" t="s">
        <v>35</v>
      </c>
      <c r="C527">
        <v>0.09</v>
      </c>
      <c r="F527">
        <v>0.09</v>
      </c>
    </row>
    <row r="528" spans="1:6">
      <c r="A528" t="s">
        <v>647</v>
      </c>
      <c r="B528" t="s">
        <v>35</v>
      </c>
      <c r="C528">
        <v>0.09</v>
      </c>
      <c r="F528">
        <v>0.09</v>
      </c>
    </row>
    <row r="529" spans="1:6">
      <c r="A529" t="s">
        <v>648</v>
      </c>
      <c r="B529" t="s">
        <v>35</v>
      </c>
      <c r="C529">
        <v>0.09</v>
      </c>
      <c r="F529">
        <v>0.09</v>
      </c>
    </row>
    <row r="530" spans="1:6">
      <c r="A530" t="s">
        <v>649</v>
      </c>
      <c r="B530" t="s">
        <v>35</v>
      </c>
      <c r="C530">
        <v>0.09</v>
      </c>
      <c r="F530">
        <v>0.09</v>
      </c>
    </row>
    <row r="531" spans="1:6">
      <c r="A531" t="s">
        <v>650</v>
      </c>
      <c r="B531" t="s">
        <v>35</v>
      </c>
      <c r="C531">
        <v>8.8999999999999996E-2</v>
      </c>
      <c r="F531">
        <v>8.8999999999999996E-2</v>
      </c>
    </row>
    <row r="532" spans="1:6">
      <c r="A532" t="s">
        <v>651</v>
      </c>
      <c r="B532" t="s">
        <v>35</v>
      </c>
      <c r="D532">
        <v>8.8929999999999995E-2</v>
      </c>
      <c r="F532">
        <v>8.8929999999999995E-2</v>
      </c>
    </row>
    <row r="533" spans="1:6">
      <c r="A533" t="s">
        <v>652</v>
      </c>
      <c r="B533" t="s">
        <v>35</v>
      </c>
      <c r="C533">
        <v>8.7900000000000006E-2</v>
      </c>
      <c r="F533">
        <v>8.7900000000000006E-2</v>
      </c>
    </row>
    <row r="534" spans="1:6">
      <c r="A534" t="s">
        <v>653</v>
      </c>
      <c r="B534" t="s">
        <v>35</v>
      </c>
      <c r="C534">
        <v>4.53E-2</v>
      </c>
      <c r="E534">
        <v>3.8899999999999997E-2</v>
      </c>
      <c r="F534">
        <v>8.4199999999999997E-2</v>
      </c>
    </row>
    <row r="535" spans="1:6">
      <c r="A535" t="s">
        <v>654</v>
      </c>
      <c r="B535" t="s">
        <v>35</v>
      </c>
      <c r="C535">
        <v>7.6211959999999995E-2</v>
      </c>
      <c r="D535">
        <v>6.1723150000000003E-3</v>
      </c>
      <c r="F535">
        <v>8.2384275000000007E-2</v>
      </c>
    </row>
    <row r="536" spans="1:6">
      <c r="A536" t="s">
        <v>655</v>
      </c>
      <c r="B536" t="s">
        <v>35</v>
      </c>
      <c r="C536">
        <v>8.2333382999999996E-2</v>
      </c>
      <c r="F536">
        <v>8.2333382999999996E-2</v>
      </c>
    </row>
    <row r="537" spans="1:6">
      <c r="A537" t="s">
        <v>656</v>
      </c>
      <c r="B537" t="s">
        <v>35</v>
      </c>
      <c r="C537">
        <v>8.1355275000000005E-2</v>
      </c>
      <c r="F537">
        <v>8.1355275000000005E-2</v>
      </c>
    </row>
    <row r="538" spans="1:6">
      <c r="A538" t="s">
        <v>657</v>
      </c>
      <c r="B538" t="s">
        <v>35</v>
      </c>
      <c r="C538">
        <v>4.1999999999999997E-3</v>
      </c>
      <c r="E538">
        <v>7.6999999999999999E-2</v>
      </c>
      <c r="F538">
        <v>8.1199999999999994E-2</v>
      </c>
    </row>
    <row r="539" spans="1:6">
      <c r="A539" t="s">
        <v>658</v>
      </c>
      <c r="B539" t="s">
        <v>35</v>
      </c>
      <c r="C539">
        <v>8.0179420000000001E-2</v>
      </c>
      <c r="F539">
        <v>8.0179420000000001E-2</v>
      </c>
    </row>
    <row r="540" spans="1:6">
      <c r="A540" t="s">
        <v>659</v>
      </c>
      <c r="B540" t="s">
        <v>35</v>
      </c>
      <c r="C540">
        <v>0.08</v>
      </c>
      <c r="F540">
        <v>0.08</v>
      </c>
    </row>
    <row r="541" spans="1:6">
      <c r="A541" t="s">
        <v>660</v>
      </c>
      <c r="B541" t="s">
        <v>35</v>
      </c>
      <c r="C541">
        <v>7.9600000000000004E-2</v>
      </c>
      <c r="F541">
        <v>7.9600000000000004E-2</v>
      </c>
    </row>
    <row r="542" spans="1:6">
      <c r="A542" t="s">
        <v>661</v>
      </c>
      <c r="B542" t="s">
        <v>35</v>
      </c>
      <c r="C542">
        <v>7.9500000000000001E-2</v>
      </c>
      <c r="F542">
        <v>7.9500000000000001E-2</v>
      </c>
    </row>
    <row r="543" spans="1:6">
      <c r="A543" t="s">
        <v>662</v>
      </c>
      <c r="B543" t="s">
        <v>35</v>
      </c>
      <c r="C543">
        <v>7.9083210000000001E-2</v>
      </c>
      <c r="F543">
        <v>7.9083210000000001E-2</v>
      </c>
    </row>
    <row r="544" spans="1:6">
      <c r="A544" t="s">
        <v>663</v>
      </c>
      <c r="B544" t="s">
        <v>35</v>
      </c>
      <c r="C544">
        <v>3.3919999999999999E-2</v>
      </c>
      <c r="D544">
        <v>4.4429999999999997E-2</v>
      </c>
      <c r="F544">
        <v>7.8350000000000003E-2</v>
      </c>
    </row>
    <row r="545" spans="1:6">
      <c r="A545" t="s">
        <v>664</v>
      </c>
      <c r="B545" t="s">
        <v>35</v>
      </c>
      <c r="C545">
        <v>2.6839620000000002E-2</v>
      </c>
      <c r="E545">
        <v>5.1414500000000002E-2</v>
      </c>
      <c r="F545">
        <v>7.8254119999999996E-2</v>
      </c>
    </row>
    <row r="546" spans="1:6">
      <c r="A546" t="s">
        <v>665</v>
      </c>
      <c r="B546" t="s">
        <v>35</v>
      </c>
      <c r="C546">
        <v>7.7899999999999997E-2</v>
      </c>
      <c r="F546">
        <v>7.7899999999999997E-2</v>
      </c>
    </row>
    <row r="547" spans="1:6">
      <c r="A547" t="s">
        <v>666</v>
      </c>
      <c r="B547" t="s">
        <v>35</v>
      </c>
      <c r="C547">
        <v>7.7829003999999993E-2</v>
      </c>
      <c r="F547">
        <v>7.7829003999999993E-2</v>
      </c>
    </row>
    <row r="548" spans="1:6">
      <c r="A548" t="s">
        <v>667</v>
      </c>
      <c r="B548" t="s">
        <v>35</v>
      </c>
      <c r="C548">
        <v>7.6999999999999999E-2</v>
      </c>
      <c r="F548">
        <v>7.6999999999999999E-2</v>
      </c>
    </row>
    <row r="549" spans="1:6">
      <c r="A549" t="s">
        <v>668</v>
      </c>
      <c r="B549" t="s">
        <v>35</v>
      </c>
      <c r="C549">
        <v>7.6399999999999996E-2</v>
      </c>
      <c r="F549">
        <v>7.6399999999999996E-2</v>
      </c>
    </row>
    <row r="550" spans="1:6">
      <c r="A550" t="s">
        <v>669</v>
      </c>
      <c r="B550" t="s">
        <v>35</v>
      </c>
      <c r="C550">
        <v>5.7617095E-2</v>
      </c>
      <c r="D550">
        <v>1.8686441000000002E-2</v>
      </c>
      <c r="F550">
        <v>7.6303536000000005E-2</v>
      </c>
    </row>
    <row r="551" spans="1:6">
      <c r="A551" t="s">
        <v>670</v>
      </c>
      <c r="B551" t="s">
        <v>35</v>
      </c>
      <c r="C551">
        <v>7.6160000000000005E-2</v>
      </c>
      <c r="F551">
        <v>7.6160000000000005E-2</v>
      </c>
    </row>
    <row r="552" spans="1:6">
      <c r="A552" t="s">
        <v>671</v>
      </c>
      <c r="B552" t="s">
        <v>35</v>
      </c>
      <c r="C552">
        <v>7.6156399999999999E-2</v>
      </c>
      <c r="F552">
        <v>7.6156399999999999E-2</v>
      </c>
    </row>
    <row r="553" spans="1:6">
      <c r="A553" t="s">
        <v>672</v>
      </c>
      <c r="B553" t="s">
        <v>35</v>
      </c>
      <c r="C553">
        <v>7.5415570000000001E-2</v>
      </c>
      <c r="F553">
        <v>7.5415570000000001E-2</v>
      </c>
    </row>
    <row r="554" spans="1:6">
      <c r="A554" t="s">
        <v>673</v>
      </c>
      <c r="B554" t="s">
        <v>35</v>
      </c>
      <c r="C554">
        <v>7.4126633999999997E-2</v>
      </c>
      <c r="F554">
        <v>7.4126633999999997E-2</v>
      </c>
    </row>
    <row r="555" spans="1:6">
      <c r="A555" t="s">
        <v>674</v>
      </c>
      <c r="B555" t="s">
        <v>35</v>
      </c>
      <c r="C555">
        <v>7.3999999999999996E-2</v>
      </c>
      <c r="F555">
        <v>7.3999999999999996E-2</v>
      </c>
    </row>
    <row r="556" spans="1:6">
      <c r="A556" t="s">
        <v>675</v>
      </c>
      <c r="B556" t="s">
        <v>35</v>
      </c>
      <c r="C556">
        <v>7.3999999999999996E-2</v>
      </c>
      <c r="F556">
        <v>7.3999999999999996E-2</v>
      </c>
    </row>
    <row r="557" spans="1:6">
      <c r="A557" t="s">
        <v>676</v>
      </c>
      <c r="B557" t="s">
        <v>35</v>
      </c>
      <c r="C557">
        <v>5.1433329999999999E-2</v>
      </c>
      <c r="D557">
        <v>2.22469E-2</v>
      </c>
      <c r="F557">
        <v>7.3680229999999999E-2</v>
      </c>
    </row>
    <row r="558" spans="1:6">
      <c r="A558" t="s">
        <v>677</v>
      </c>
      <c r="B558" t="s">
        <v>35</v>
      </c>
      <c r="C558">
        <v>2.6599999999999999E-2</v>
      </c>
      <c r="D558">
        <v>4.582E-2</v>
      </c>
      <c r="F558">
        <v>7.2419999999999998E-2</v>
      </c>
    </row>
    <row r="559" spans="1:6">
      <c r="A559" t="s">
        <v>678</v>
      </c>
      <c r="B559" t="s">
        <v>35</v>
      </c>
      <c r="C559">
        <v>7.2296930999999995E-2</v>
      </c>
      <c r="F559">
        <v>7.2296930999999995E-2</v>
      </c>
    </row>
    <row r="560" spans="1:6">
      <c r="A560" t="s">
        <v>679</v>
      </c>
      <c r="B560" t="s">
        <v>35</v>
      </c>
      <c r="C560">
        <v>6.7374329999999996E-2</v>
      </c>
      <c r="D560">
        <v>4.3418939999999998E-3</v>
      </c>
      <c r="F560">
        <v>7.1716223999999995E-2</v>
      </c>
    </row>
    <row r="561" spans="1:6">
      <c r="A561" t="s">
        <v>680</v>
      </c>
      <c r="B561" t="s">
        <v>35</v>
      </c>
      <c r="C561">
        <v>7.1599999999999997E-2</v>
      </c>
      <c r="F561">
        <v>7.1599999999999997E-2</v>
      </c>
    </row>
    <row r="562" spans="1:6">
      <c r="A562" t="s">
        <v>681</v>
      </c>
      <c r="B562" t="s">
        <v>35</v>
      </c>
      <c r="C562">
        <v>7.1400000000000005E-2</v>
      </c>
      <c r="F562">
        <v>7.1400000000000005E-2</v>
      </c>
    </row>
    <row r="563" spans="1:6">
      <c r="A563" t="s">
        <v>682</v>
      </c>
      <c r="B563" t="s">
        <v>35</v>
      </c>
      <c r="C563">
        <v>7.0999999999999994E-2</v>
      </c>
      <c r="F563">
        <v>7.0999999999999994E-2</v>
      </c>
    </row>
    <row r="564" spans="1:6">
      <c r="A564" t="s">
        <v>683</v>
      </c>
      <c r="B564" t="s">
        <v>35</v>
      </c>
      <c r="C564">
        <v>7.0999999999999994E-2</v>
      </c>
      <c r="F564">
        <v>7.0999999999999994E-2</v>
      </c>
    </row>
    <row r="565" spans="1:6">
      <c r="A565" t="s">
        <v>684</v>
      </c>
      <c r="B565" t="s">
        <v>35</v>
      </c>
      <c r="C565">
        <v>7.0235000000000006E-2</v>
      </c>
      <c r="F565">
        <v>7.0235000000000006E-2</v>
      </c>
    </row>
    <row r="566" spans="1:6">
      <c r="A566" t="s">
        <v>685</v>
      </c>
      <c r="B566" t="s">
        <v>35</v>
      </c>
      <c r="C566">
        <v>7.0000000000000007E-2</v>
      </c>
      <c r="F566">
        <v>7.0000000000000007E-2</v>
      </c>
    </row>
    <row r="567" spans="1:6">
      <c r="A567" t="s">
        <v>686</v>
      </c>
      <c r="B567" t="s">
        <v>35</v>
      </c>
      <c r="C567">
        <v>6.9672200000000004E-2</v>
      </c>
      <c r="F567">
        <v>6.9672200000000004E-2</v>
      </c>
    </row>
    <row r="568" spans="1:6">
      <c r="A568" t="s">
        <v>687</v>
      </c>
      <c r="B568" t="s">
        <v>35</v>
      </c>
      <c r="C568">
        <v>6.8790000000000004E-2</v>
      </c>
      <c r="F568">
        <v>6.8790000000000004E-2</v>
      </c>
    </row>
    <row r="569" spans="1:6">
      <c r="A569" t="s">
        <v>688</v>
      </c>
      <c r="B569" t="s">
        <v>35</v>
      </c>
      <c r="C569">
        <v>6.8110370000000003E-2</v>
      </c>
      <c r="F569">
        <v>6.8110370000000003E-2</v>
      </c>
    </row>
    <row r="570" spans="1:6">
      <c r="A570" t="s">
        <v>689</v>
      </c>
      <c r="B570" t="s">
        <v>35</v>
      </c>
      <c r="C570">
        <v>6.8000000000000005E-2</v>
      </c>
      <c r="F570">
        <v>6.8000000000000005E-2</v>
      </c>
    </row>
    <row r="571" spans="1:6">
      <c r="A571" t="s">
        <v>690</v>
      </c>
      <c r="B571" t="s">
        <v>35</v>
      </c>
      <c r="C571">
        <v>6.8000000000000005E-2</v>
      </c>
      <c r="F571">
        <v>6.8000000000000005E-2</v>
      </c>
    </row>
    <row r="572" spans="1:6">
      <c r="A572" t="s">
        <v>691</v>
      </c>
      <c r="B572" t="s">
        <v>35</v>
      </c>
      <c r="C572">
        <v>6.6124859999999994E-2</v>
      </c>
      <c r="F572">
        <v>6.6124859999999994E-2</v>
      </c>
    </row>
    <row r="573" spans="1:6">
      <c r="A573" t="s">
        <v>692</v>
      </c>
      <c r="B573" t="s">
        <v>35</v>
      </c>
      <c r="C573">
        <v>6.6000000000000003E-2</v>
      </c>
      <c r="F573">
        <v>6.6000000000000003E-2</v>
      </c>
    </row>
    <row r="574" spans="1:6">
      <c r="A574" t="s">
        <v>693</v>
      </c>
      <c r="B574" t="s">
        <v>35</v>
      </c>
      <c r="C574">
        <v>6.5000000000000002E-2</v>
      </c>
      <c r="F574">
        <v>6.5000000000000002E-2</v>
      </c>
    </row>
    <row r="575" spans="1:6">
      <c r="A575" t="s">
        <v>694</v>
      </c>
      <c r="B575" t="s">
        <v>35</v>
      </c>
      <c r="C575">
        <v>6.4896519999999999E-2</v>
      </c>
      <c r="D575" s="199">
        <v>4.3000000000000003E-6</v>
      </c>
      <c r="E575" s="199">
        <v>5.6799999999999998E-5</v>
      </c>
      <c r="F575">
        <v>6.4957575000000004E-2</v>
      </c>
    </row>
    <row r="576" spans="1:6">
      <c r="A576" t="s">
        <v>695</v>
      </c>
      <c r="B576" t="s">
        <v>35</v>
      </c>
      <c r="C576">
        <v>4.4699999999999997E-2</v>
      </c>
      <c r="E576">
        <v>0.02</v>
      </c>
      <c r="F576">
        <v>6.4699999999999994E-2</v>
      </c>
    </row>
    <row r="577" spans="1:6">
      <c r="A577" t="s">
        <v>696</v>
      </c>
      <c r="B577" t="s">
        <v>35</v>
      </c>
      <c r="C577">
        <v>6.4000000000000001E-2</v>
      </c>
      <c r="F577">
        <v>6.4000000000000001E-2</v>
      </c>
    </row>
    <row r="578" spans="1:6">
      <c r="A578" t="s">
        <v>697</v>
      </c>
      <c r="B578" t="s">
        <v>35</v>
      </c>
      <c r="C578">
        <v>6.3E-2</v>
      </c>
      <c r="F578">
        <v>6.3E-2</v>
      </c>
    </row>
    <row r="579" spans="1:6">
      <c r="A579" t="s">
        <v>698</v>
      </c>
      <c r="B579" t="s">
        <v>35</v>
      </c>
      <c r="C579">
        <v>6.2700000000000006E-2</v>
      </c>
      <c r="F579">
        <v>6.2700000000000006E-2</v>
      </c>
    </row>
    <row r="580" spans="1:6">
      <c r="A580" t="s">
        <v>699</v>
      </c>
      <c r="B580" t="s">
        <v>35</v>
      </c>
      <c r="C580">
        <v>6.2617800000000001E-2</v>
      </c>
      <c r="F580">
        <v>6.2617800000000001E-2</v>
      </c>
    </row>
    <row r="581" spans="1:6">
      <c r="A581" t="s">
        <v>700</v>
      </c>
      <c r="B581" t="s">
        <v>35</v>
      </c>
      <c r="C581">
        <v>6.2E-2</v>
      </c>
      <c r="F581">
        <v>6.2E-2</v>
      </c>
    </row>
    <row r="582" spans="1:6">
      <c r="A582" t="s">
        <v>701</v>
      </c>
      <c r="B582" t="s">
        <v>35</v>
      </c>
      <c r="C582">
        <v>5.6906549000000001E-2</v>
      </c>
      <c r="D582">
        <v>4.9787E-3</v>
      </c>
      <c r="F582">
        <v>6.1885249000000003E-2</v>
      </c>
    </row>
    <row r="583" spans="1:6">
      <c r="A583" t="s">
        <v>702</v>
      </c>
      <c r="B583" t="s">
        <v>35</v>
      </c>
      <c r="C583">
        <v>6.1476542000000002E-2</v>
      </c>
      <c r="F583">
        <v>6.1476542000000002E-2</v>
      </c>
    </row>
    <row r="584" spans="1:6">
      <c r="A584" t="s">
        <v>703</v>
      </c>
      <c r="B584" t="s">
        <v>35</v>
      </c>
      <c r="C584">
        <v>6.1357080000000001E-2</v>
      </c>
      <c r="F584">
        <v>6.1357080000000001E-2</v>
      </c>
    </row>
    <row r="585" spans="1:6">
      <c r="A585" t="s">
        <v>704</v>
      </c>
      <c r="B585" t="s">
        <v>35</v>
      </c>
      <c r="C585">
        <v>6.0499999999999998E-2</v>
      </c>
      <c r="F585">
        <v>6.0499999999999998E-2</v>
      </c>
    </row>
    <row r="586" spans="1:6">
      <c r="A586" t="s">
        <v>705</v>
      </c>
      <c r="B586" t="s">
        <v>35</v>
      </c>
      <c r="C586">
        <v>6.0224920000000001E-2</v>
      </c>
      <c r="F586">
        <v>6.0224920000000001E-2</v>
      </c>
    </row>
    <row r="587" spans="1:6">
      <c r="A587" t="s">
        <v>706</v>
      </c>
      <c r="B587" t="s">
        <v>35</v>
      </c>
      <c r="C587">
        <v>6.0100000000000001E-2</v>
      </c>
      <c r="F587">
        <v>6.0100000000000001E-2</v>
      </c>
    </row>
    <row r="588" spans="1:6">
      <c r="A588" t="s">
        <v>707</v>
      </c>
      <c r="B588" t="s">
        <v>35</v>
      </c>
      <c r="C588">
        <v>0.06</v>
      </c>
      <c r="F588">
        <v>0.06</v>
      </c>
    </row>
    <row r="589" spans="1:6">
      <c r="A589" t="s">
        <v>708</v>
      </c>
      <c r="B589" t="s">
        <v>35</v>
      </c>
      <c r="C589">
        <v>0.06</v>
      </c>
      <c r="F589">
        <v>0.06</v>
      </c>
    </row>
    <row r="590" spans="1:6">
      <c r="A590" t="s">
        <v>709</v>
      </c>
      <c r="B590" t="s">
        <v>35</v>
      </c>
      <c r="C590">
        <v>0.01</v>
      </c>
      <c r="E590">
        <v>0.05</v>
      </c>
      <c r="F590">
        <v>0.06</v>
      </c>
    </row>
    <row r="591" spans="1:6">
      <c r="A591" t="s">
        <v>710</v>
      </c>
      <c r="B591" t="s">
        <v>35</v>
      </c>
      <c r="C591">
        <v>5.9900254E-2</v>
      </c>
      <c r="F591">
        <v>5.9900254E-2</v>
      </c>
    </row>
    <row r="592" spans="1:6">
      <c r="A592" t="s">
        <v>711</v>
      </c>
      <c r="B592" t="s">
        <v>35</v>
      </c>
      <c r="C592">
        <v>5.9749700000000003E-2</v>
      </c>
      <c r="F592">
        <v>5.9749700000000003E-2</v>
      </c>
    </row>
    <row r="593" spans="1:6">
      <c r="A593" t="s">
        <v>712</v>
      </c>
      <c r="B593" t="s">
        <v>35</v>
      </c>
      <c r="C593">
        <v>5.8660900000000002E-2</v>
      </c>
      <c r="F593">
        <v>5.8660900000000002E-2</v>
      </c>
    </row>
    <row r="594" spans="1:6">
      <c r="A594" t="s">
        <v>713</v>
      </c>
      <c r="B594" t="s">
        <v>35</v>
      </c>
      <c r="C594">
        <v>5.81039E-2</v>
      </c>
      <c r="F594">
        <v>5.81039E-2</v>
      </c>
    </row>
    <row r="595" spans="1:6">
      <c r="A595" t="s">
        <v>714</v>
      </c>
      <c r="B595" t="s">
        <v>35</v>
      </c>
      <c r="C595">
        <v>5.8000000000000003E-2</v>
      </c>
      <c r="F595">
        <v>5.8000000000000003E-2</v>
      </c>
    </row>
    <row r="596" spans="1:6">
      <c r="A596" t="s">
        <v>715</v>
      </c>
      <c r="B596" t="s">
        <v>35</v>
      </c>
      <c r="C596">
        <v>5.7790000000000001E-2</v>
      </c>
      <c r="F596">
        <v>5.7790000000000001E-2</v>
      </c>
    </row>
    <row r="597" spans="1:6">
      <c r="A597" t="s">
        <v>716</v>
      </c>
      <c r="B597" t="s">
        <v>35</v>
      </c>
      <c r="C597">
        <v>4.1000000000000002E-2</v>
      </c>
      <c r="E597">
        <v>1.5699999999999999E-2</v>
      </c>
      <c r="F597">
        <v>5.67E-2</v>
      </c>
    </row>
    <row r="598" spans="1:6">
      <c r="A598" t="s">
        <v>717</v>
      </c>
      <c r="B598" t="s">
        <v>35</v>
      </c>
      <c r="C598">
        <v>5.5561889000000003E-2</v>
      </c>
      <c r="F598">
        <v>5.5561889000000003E-2</v>
      </c>
    </row>
    <row r="599" spans="1:6">
      <c r="A599" t="s">
        <v>718</v>
      </c>
      <c r="B599" t="s">
        <v>35</v>
      </c>
      <c r="C599">
        <v>5.5E-2</v>
      </c>
      <c r="F599">
        <v>5.5E-2</v>
      </c>
    </row>
    <row r="600" spans="1:6">
      <c r="A600" t="s">
        <v>719</v>
      </c>
      <c r="B600" t="s">
        <v>35</v>
      </c>
      <c r="C600">
        <v>3.184E-2</v>
      </c>
      <c r="D600">
        <v>2.2890000000000001E-2</v>
      </c>
      <c r="F600">
        <v>5.4730000000000001E-2</v>
      </c>
    </row>
    <row r="601" spans="1:6">
      <c r="A601" t="s">
        <v>720</v>
      </c>
      <c r="B601" t="s">
        <v>35</v>
      </c>
      <c r="C601">
        <v>5.4465800000000002E-2</v>
      </c>
      <c r="F601">
        <v>5.4465800000000002E-2</v>
      </c>
    </row>
    <row r="602" spans="1:6">
      <c r="A602" t="s">
        <v>721</v>
      </c>
      <c r="B602" t="s">
        <v>35</v>
      </c>
      <c r="C602">
        <v>5.4355670000000002E-2</v>
      </c>
      <c r="F602">
        <v>5.4355670000000002E-2</v>
      </c>
    </row>
    <row r="603" spans="1:6">
      <c r="A603" t="s">
        <v>722</v>
      </c>
      <c r="B603" t="s">
        <v>35</v>
      </c>
      <c r="C603">
        <v>5.3999999999999999E-2</v>
      </c>
      <c r="F603">
        <v>5.3999999999999999E-2</v>
      </c>
    </row>
    <row r="604" spans="1:6">
      <c r="A604" t="s">
        <v>723</v>
      </c>
      <c r="B604" t="s">
        <v>35</v>
      </c>
      <c r="C604">
        <v>4.2729580000000003E-2</v>
      </c>
      <c r="D604">
        <v>1.0982429E-2</v>
      </c>
      <c r="F604">
        <v>5.3712008999999998E-2</v>
      </c>
    </row>
    <row r="605" spans="1:6">
      <c r="A605" t="s">
        <v>724</v>
      </c>
      <c r="B605" t="s">
        <v>35</v>
      </c>
      <c r="C605">
        <v>5.3499999999999999E-2</v>
      </c>
      <c r="F605">
        <v>5.3499999999999999E-2</v>
      </c>
    </row>
    <row r="606" spans="1:6">
      <c r="A606" t="s">
        <v>725</v>
      </c>
      <c r="B606" t="s">
        <v>35</v>
      </c>
      <c r="C606">
        <v>5.33E-2</v>
      </c>
      <c r="F606">
        <v>5.33E-2</v>
      </c>
    </row>
    <row r="607" spans="1:6">
      <c r="A607" t="s">
        <v>726</v>
      </c>
      <c r="B607" t="s">
        <v>35</v>
      </c>
      <c r="C607">
        <v>5.326649E-2</v>
      </c>
      <c r="F607">
        <v>5.326649E-2</v>
      </c>
    </row>
    <row r="608" spans="1:6">
      <c r="A608" t="s">
        <v>727</v>
      </c>
      <c r="B608" t="s">
        <v>35</v>
      </c>
      <c r="C608">
        <v>5.2919457000000003E-2</v>
      </c>
      <c r="F608">
        <v>5.2919457000000003E-2</v>
      </c>
    </row>
    <row r="609" spans="1:6">
      <c r="A609" t="s">
        <v>728</v>
      </c>
      <c r="B609" t="s">
        <v>35</v>
      </c>
      <c r="C609">
        <v>5.28E-2</v>
      </c>
      <c r="F609">
        <v>5.28E-2</v>
      </c>
    </row>
    <row r="610" spans="1:6">
      <c r="A610" t="s">
        <v>729</v>
      </c>
      <c r="B610" t="s">
        <v>35</v>
      </c>
      <c r="C610">
        <v>5.2380000000000003E-2</v>
      </c>
      <c r="F610">
        <v>5.2380000000000003E-2</v>
      </c>
    </row>
    <row r="611" spans="1:6">
      <c r="A611" t="s">
        <v>730</v>
      </c>
      <c r="B611" t="s">
        <v>35</v>
      </c>
      <c r="C611">
        <v>5.1997552000000002E-2</v>
      </c>
      <c r="F611">
        <v>5.1997552000000002E-2</v>
      </c>
    </row>
    <row r="612" spans="1:6">
      <c r="A612" t="s">
        <v>731</v>
      </c>
      <c r="B612" t="s">
        <v>35</v>
      </c>
      <c r="C612">
        <v>5.1700000000000003E-2</v>
      </c>
      <c r="F612">
        <v>5.1700000000000003E-2</v>
      </c>
    </row>
    <row r="613" spans="1:6">
      <c r="A613" t="s">
        <v>732</v>
      </c>
      <c r="B613" t="s">
        <v>35</v>
      </c>
      <c r="C613">
        <v>5.16E-2</v>
      </c>
      <c r="F613">
        <v>5.16E-2</v>
      </c>
    </row>
    <row r="614" spans="1:6">
      <c r="A614" t="s">
        <v>733</v>
      </c>
      <c r="B614" t="s">
        <v>35</v>
      </c>
      <c r="C614">
        <v>5.1499999999999997E-2</v>
      </c>
      <c r="F614">
        <v>5.1499999999999997E-2</v>
      </c>
    </row>
    <row r="615" spans="1:6">
      <c r="A615" t="s">
        <v>734</v>
      </c>
      <c r="B615" t="s">
        <v>35</v>
      </c>
      <c r="C615">
        <v>5.1253569999999998E-2</v>
      </c>
      <c r="F615">
        <v>5.1253569999999998E-2</v>
      </c>
    </row>
    <row r="616" spans="1:6">
      <c r="A616" t="s">
        <v>735</v>
      </c>
      <c r="B616" t="s">
        <v>35</v>
      </c>
      <c r="C616">
        <v>5.0999999999999997E-2</v>
      </c>
      <c r="F616">
        <v>5.0999999999999997E-2</v>
      </c>
    </row>
    <row r="617" spans="1:6">
      <c r="A617" t="s">
        <v>736</v>
      </c>
      <c r="B617" t="s">
        <v>35</v>
      </c>
      <c r="C617">
        <v>5.0999999999999997E-2</v>
      </c>
      <c r="F617">
        <v>5.0999999999999997E-2</v>
      </c>
    </row>
    <row r="618" spans="1:6">
      <c r="A618" t="s">
        <v>737</v>
      </c>
      <c r="B618" t="s">
        <v>35</v>
      </c>
      <c r="C618">
        <v>5.0700000000000002E-2</v>
      </c>
      <c r="F618">
        <v>5.0700000000000002E-2</v>
      </c>
    </row>
    <row r="619" spans="1:6">
      <c r="A619" t="s">
        <v>738</v>
      </c>
      <c r="B619" t="s">
        <v>35</v>
      </c>
      <c r="C619">
        <v>0.05</v>
      </c>
      <c r="F619">
        <v>0.05</v>
      </c>
    </row>
    <row r="620" spans="1:6">
      <c r="A620" t="s">
        <v>739</v>
      </c>
      <c r="B620" t="s">
        <v>35</v>
      </c>
      <c r="C620">
        <v>4.981E-2</v>
      </c>
      <c r="E620" s="199">
        <v>1.4999999999999999E-4</v>
      </c>
      <c r="F620">
        <v>4.9959999999999997E-2</v>
      </c>
    </row>
    <row r="621" spans="1:6">
      <c r="A621" t="s">
        <v>740</v>
      </c>
      <c r="B621" t="s">
        <v>35</v>
      </c>
      <c r="C621">
        <v>4.9187000000000002E-2</v>
      </c>
      <c r="F621">
        <v>4.9187000000000002E-2</v>
      </c>
    </row>
    <row r="622" spans="1:6">
      <c r="A622" t="s">
        <v>741</v>
      </c>
      <c r="B622" t="s">
        <v>35</v>
      </c>
      <c r="C622">
        <v>2.7400000000000001E-2</v>
      </c>
      <c r="D622">
        <v>2.1399999999999999E-2</v>
      </c>
      <c r="F622">
        <v>4.8800000000000003E-2</v>
      </c>
    </row>
    <row r="623" spans="1:6">
      <c r="A623" t="s">
        <v>742</v>
      </c>
      <c r="B623" t="s">
        <v>35</v>
      </c>
      <c r="C623">
        <v>3.4380000000000001E-2</v>
      </c>
      <c r="D623">
        <v>1.421E-2</v>
      </c>
      <c r="F623">
        <v>4.8590000000000001E-2</v>
      </c>
    </row>
    <row r="624" spans="1:6">
      <c r="A624" t="s">
        <v>743</v>
      </c>
      <c r="B624" t="s">
        <v>35</v>
      </c>
      <c r="C624">
        <v>4.8300000000000003E-2</v>
      </c>
      <c r="F624">
        <v>4.8300000000000003E-2</v>
      </c>
    </row>
    <row r="625" spans="1:6">
      <c r="A625" t="s">
        <v>744</v>
      </c>
      <c r="B625" t="s">
        <v>35</v>
      </c>
      <c r="C625">
        <v>4.8000000000000001E-2</v>
      </c>
      <c r="F625">
        <v>4.8000000000000001E-2</v>
      </c>
    </row>
    <row r="626" spans="1:6">
      <c r="A626" t="s">
        <v>745</v>
      </c>
      <c r="B626" t="s">
        <v>35</v>
      </c>
      <c r="C626">
        <v>4.8000000000000001E-2</v>
      </c>
      <c r="F626">
        <v>4.8000000000000001E-2</v>
      </c>
    </row>
    <row r="627" spans="1:6">
      <c r="A627" t="s">
        <v>746</v>
      </c>
      <c r="B627" t="s">
        <v>35</v>
      </c>
      <c r="C627">
        <v>4.8000000000000001E-2</v>
      </c>
      <c r="F627">
        <v>4.8000000000000001E-2</v>
      </c>
    </row>
    <row r="628" spans="1:6">
      <c r="A628" t="s">
        <v>747</v>
      </c>
      <c r="B628" t="s">
        <v>35</v>
      </c>
      <c r="C628">
        <v>4.7803720000000001E-2</v>
      </c>
      <c r="F628">
        <v>4.7803720000000001E-2</v>
      </c>
    </row>
    <row r="629" spans="1:6">
      <c r="A629" t="s">
        <v>748</v>
      </c>
      <c r="B629" t="s">
        <v>35</v>
      </c>
      <c r="C629">
        <v>4.7522261000000003E-2</v>
      </c>
      <c r="F629">
        <v>4.7522261000000003E-2</v>
      </c>
    </row>
    <row r="630" spans="1:6">
      <c r="A630" t="s">
        <v>749</v>
      </c>
      <c r="B630" t="s">
        <v>35</v>
      </c>
      <c r="C630">
        <v>4.65E-2</v>
      </c>
      <c r="F630">
        <v>4.65E-2</v>
      </c>
    </row>
    <row r="631" spans="1:6">
      <c r="A631" t="s">
        <v>750</v>
      </c>
      <c r="B631" t="s">
        <v>35</v>
      </c>
      <c r="C631">
        <v>4.5999999999999999E-2</v>
      </c>
      <c r="F631">
        <v>4.5999999999999999E-2</v>
      </c>
    </row>
    <row r="632" spans="1:6">
      <c r="A632" t="s">
        <v>751</v>
      </c>
      <c r="B632" t="s">
        <v>35</v>
      </c>
      <c r="C632">
        <v>4.5999999999999999E-2</v>
      </c>
      <c r="F632">
        <v>4.5999999999999999E-2</v>
      </c>
    </row>
    <row r="633" spans="1:6">
      <c r="A633" t="s">
        <v>752</v>
      </c>
      <c r="B633" t="s">
        <v>35</v>
      </c>
      <c r="E633">
        <v>4.5969999999999997E-2</v>
      </c>
      <c r="F633">
        <v>4.5969999999999997E-2</v>
      </c>
    </row>
    <row r="634" spans="1:6">
      <c r="A634" t="s">
        <v>753</v>
      </c>
      <c r="B634" t="s">
        <v>35</v>
      </c>
      <c r="C634">
        <v>4.5870000000000001E-2</v>
      </c>
      <c r="F634">
        <v>4.5870000000000001E-2</v>
      </c>
    </row>
    <row r="635" spans="1:6">
      <c r="A635" t="s">
        <v>754</v>
      </c>
      <c r="B635" t="s">
        <v>35</v>
      </c>
      <c r="C635">
        <v>4.4999999999999998E-2</v>
      </c>
      <c r="F635">
        <v>4.4999999999999998E-2</v>
      </c>
    </row>
    <row r="636" spans="1:6">
      <c r="A636" t="s">
        <v>755</v>
      </c>
      <c r="B636" t="s">
        <v>35</v>
      </c>
      <c r="C636">
        <v>4.4999999999999998E-2</v>
      </c>
      <c r="F636">
        <v>4.4999999999999998E-2</v>
      </c>
    </row>
    <row r="637" spans="1:6">
      <c r="A637" t="s">
        <v>756</v>
      </c>
      <c r="B637" t="s">
        <v>35</v>
      </c>
      <c r="C637">
        <v>4.4999999999999998E-2</v>
      </c>
      <c r="F637">
        <v>4.4999999999999998E-2</v>
      </c>
    </row>
    <row r="638" spans="1:6">
      <c r="A638" t="s">
        <v>757</v>
      </c>
      <c r="B638" t="s">
        <v>35</v>
      </c>
      <c r="C638">
        <v>4.4444730000000002E-2</v>
      </c>
      <c r="F638">
        <v>4.4444730000000002E-2</v>
      </c>
    </row>
    <row r="639" spans="1:6">
      <c r="A639" t="s">
        <v>758</v>
      </c>
      <c r="B639" t="s">
        <v>35</v>
      </c>
      <c r="C639">
        <v>4.4400000000000002E-2</v>
      </c>
      <c r="F639">
        <v>4.4400000000000002E-2</v>
      </c>
    </row>
    <row r="640" spans="1:6">
      <c r="A640" t="s">
        <v>759</v>
      </c>
      <c r="B640" t="s">
        <v>35</v>
      </c>
      <c r="C640">
        <v>4.4386593000000002E-2</v>
      </c>
      <c r="F640">
        <v>4.4386593000000002E-2</v>
      </c>
    </row>
    <row r="641" spans="1:6">
      <c r="A641" t="s">
        <v>760</v>
      </c>
      <c r="B641" t="s">
        <v>35</v>
      </c>
      <c r="C641">
        <v>4.4355899999999997E-2</v>
      </c>
      <c r="F641">
        <v>4.4355899999999997E-2</v>
      </c>
    </row>
    <row r="642" spans="1:6">
      <c r="A642" t="s">
        <v>761</v>
      </c>
      <c r="B642" t="s">
        <v>35</v>
      </c>
      <c r="C642">
        <v>4.4206599999999999E-2</v>
      </c>
      <c r="F642">
        <v>4.4206599999999999E-2</v>
      </c>
    </row>
    <row r="643" spans="1:6">
      <c r="A643" t="s">
        <v>762</v>
      </c>
      <c r="B643" t="s">
        <v>35</v>
      </c>
      <c r="C643">
        <v>4.3757320000000002E-2</v>
      </c>
      <c r="F643">
        <v>4.3757320000000002E-2</v>
      </c>
    </row>
    <row r="644" spans="1:6">
      <c r="A644" t="s">
        <v>763</v>
      </c>
      <c r="B644" t="s">
        <v>35</v>
      </c>
      <c r="C644">
        <v>4.3700000000000003E-2</v>
      </c>
      <c r="F644">
        <v>4.3700000000000003E-2</v>
      </c>
    </row>
    <row r="645" spans="1:6">
      <c r="A645" t="s">
        <v>764</v>
      </c>
      <c r="B645" t="s">
        <v>35</v>
      </c>
      <c r="C645">
        <v>4.3700000000000003E-2</v>
      </c>
      <c r="F645">
        <v>4.3700000000000003E-2</v>
      </c>
    </row>
    <row r="646" spans="1:6">
      <c r="A646" t="s">
        <v>765</v>
      </c>
      <c r="B646" t="s">
        <v>35</v>
      </c>
      <c r="C646">
        <v>4.3647098000000002E-2</v>
      </c>
      <c r="F646">
        <v>4.3647098000000002E-2</v>
      </c>
    </row>
    <row r="647" spans="1:6">
      <c r="A647" t="s">
        <v>766</v>
      </c>
      <c r="B647" t="s">
        <v>35</v>
      </c>
      <c r="C647">
        <v>4.360704E-2</v>
      </c>
      <c r="F647">
        <v>4.360704E-2</v>
      </c>
    </row>
    <row r="648" spans="1:6">
      <c r="A648" t="s">
        <v>767</v>
      </c>
      <c r="B648" t="s">
        <v>35</v>
      </c>
      <c r="C648">
        <v>4.2999999999999997E-2</v>
      </c>
      <c r="F648">
        <v>4.2999999999999997E-2</v>
      </c>
    </row>
    <row r="649" spans="1:6">
      <c r="A649" t="s">
        <v>768</v>
      </c>
      <c r="B649" t="s">
        <v>35</v>
      </c>
      <c r="C649">
        <v>4.2013000000000002E-2</v>
      </c>
      <c r="F649">
        <v>4.2013000000000002E-2</v>
      </c>
    </row>
    <row r="650" spans="1:6">
      <c r="A650" t="s">
        <v>769</v>
      </c>
      <c r="B650" t="s">
        <v>35</v>
      </c>
      <c r="C650">
        <v>4.2000000000000003E-2</v>
      </c>
      <c r="F650">
        <v>4.2000000000000003E-2</v>
      </c>
    </row>
    <row r="651" spans="1:6">
      <c r="A651" t="s">
        <v>770</v>
      </c>
      <c r="B651" t="s">
        <v>35</v>
      </c>
      <c r="C651">
        <v>4.2000000000000003E-2</v>
      </c>
      <c r="F651">
        <v>4.2000000000000003E-2</v>
      </c>
    </row>
    <row r="652" spans="1:6">
      <c r="A652" t="s">
        <v>771</v>
      </c>
      <c r="B652" t="s">
        <v>35</v>
      </c>
      <c r="C652">
        <v>4.1415034000000003E-2</v>
      </c>
      <c r="F652">
        <v>4.1415034000000003E-2</v>
      </c>
    </row>
    <row r="653" spans="1:6">
      <c r="A653" t="s">
        <v>772</v>
      </c>
      <c r="B653" t="s">
        <v>35</v>
      </c>
      <c r="C653">
        <v>4.1010917000000001E-2</v>
      </c>
      <c r="F653">
        <v>4.1010917000000001E-2</v>
      </c>
    </row>
    <row r="654" spans="1:6">
      <c r="A654" t="s">
        <v>773</v>
      </c>
      <c r="B654" t="s">
        <v>35</v>
      </c>
      <c r="C654">
        <v>4.1000000000000002E-2</v>
      </c>
      <c r="F654">
        <v>4.1000000000000002E-2</v>
      </c>
    </row>
    <row r="655" spans="1:6">
      <c r="A655" t="s">
        <v>774</v>
      </c>
      <c r="B655" t="s">
        <v>35</v>
      </c>
      <c r="C655">
        <v>2.9000000000000001E-2</v>
      </c>
      <c r="D655">
        <v>1.2E-2</v>
      </c>
      <c r="F655">
        <v>4.1000000000000002E-2</v>
      </c>
    </row>
    <row r="656" spans="1:6">
      <c r="A656" t="s">
        <v>775</v>
      </c>
      <c r="B656" t="s">
        <v>35</v>
      </c>
      <c r="C656">
        <v>4.0869999999999997E-2</v>
      </c>
      <c r="F656">
        <v>4.0869999999999997E-2</v>
      </c>
    </row>
    <row r="657" spans="1:6">
      <c r="A657" t="s">
        <v>776</v>
      </c>
      <c r="B657" t="s">
        <v>35</v>
      </c>
      <c r="C657">
        <v>4.0500000000000001E-2</v>
      </c>
      <c r="F657">
        <v>4.0500000000000001E-2</v>
      </c>
    </row>
    <row r="658" spans="1:6">
      <c r="A658" t="s">
        <v>777</v>
      </c>
      <c r="B658" t="s">
        <v>35</v>
      </c>
      <c r="C658">
        <v>4.0320000000000002E-2</v>
      </c>
      <c r="E658" s="199">
        <v>1.4999999999999999E-4</v>
      </c>
      <c r="F658">
        <v>4.0469999999999999E-2</v>
      </c>
    </row>
    <row r="659" spans="1:6">
      <c r="A659" t="s">
        <v>778</v>
      </c>
      <c r="B659" t="s">
        <v>35</v>
      </c>
      <c r="C659">
        <v>3.5000000000000003E-2</v>
      </c>
      <c r="E659">
        <v>5.1999999999999998E-3</v>
      </c>
      <c r="F659">
        <v>4.02E-2</v>
      </c>
    </row>
    <row r="660" spans="1:6">
      <c r="A660" t="s">
        <v>779</v>
      </c>
      <c r="B660" t="s">
        <v>35</v>
      </c>
      <c r="C660">
        <v>3.8265E-2</v>
      </c>
      <c r="D660">
        <v>1.75457E-3</v>
      </c>
      <c r="F660">
        <v>4.0019569999999997E-2</v>
      </c>
    </row>
    <row r="661" spans="1:6">
      <c r="A661" t="s">
        <v>780</v>
      </c>
      <c r="B661" t="s">
        <v>35</v>
      </c>
      <c r="C661">
        <v>0.04</v>
      </c>
      <c r="F661">
        <v>0.04</v>
      </c>
    </row>
    <row r="662" spans="1:6">
      <c r="A662" t="s">
        <v>781</v>
      </c>
      <c r="B662" t="s">
        <v>35</v>
      </c>
      <c r="C662">
        <v>0.04</v>
      </c>
      <c r="F662">
        <v>0.04</v>
      </c>
    </row>
    <row r="663" spans="1:6">
      <c r="A663" t="s">
        <v>782</v>
      </c>
      <c r="B663" t="s">
        <v>35</v>
      </c>
      <c r="C663">
        <v>0.04</v>
      </c>
      <c r="F663">
        <v>0.04</v>
      </c>
    </row>
    <row r="664" spans="1:6">
      <c r="A664" t="s">
        <v>783</v>
      </c>
      <c r="B664" t="s">
        <v>35</v>
      </c>
      <c r="C664">
        <v>0.04</v>
      </c>
      <c r="F664">
        <v>0.04</v>
      </c>
    </row>
    <row r="665" spans="1:6">
      <c r="A665" t="s">
        <v>784</v>
      </c>
      <c r="B665" t="s">
        <v>35</v>
      </c>
      <c r="C665">
        <v>3.9598530999999999E-2</v>
      </c>
      <c r="F665">
        <v>3.9598530999999999E-2</v>
      </c>
    </row>
    <row r="666" spans="1:6">
      <c r="A666" t="s">
        <v>785</v>
      </c>
      <c r="B666" t="s">
        <v>35</v>
      </c>
      <c r="C666">
        <v>3.9303823000000002E-2</v>
      </c>
      <c r="F666">
        <v>3.9303823000000002E-2</v>
      </c>
    </row>
    <row r="667" spans="1:6">
      <c r="A667" t="s">
        <v>786</v>
      </c>
      <c r="B667" t="s">
        <v>35</v>
      </c>
      <c r="C667">
        <v>3.85E-2</v>
      </c>
      <c r="F667">
        <v>3.85E-2</v>
      </c>
    </row>
    <row r="668" spans="1:6">
      <c r="A668" t="s">
        <v>787</v>
      </c>
      <c r="B668" t="s">
        <v>35</v>
      </c>
      <c r="C668">
        <v>3.8199999999999998E-2</v>
      </c>
      <c r="F668">
        <v>3.8199999999999998E-2</v>
      </c>
    </row>
    <row r="669" spans="1:6">
      <c r="A669" t="s">
        <v>788</v>
      </c>
      <c r="B669" t="s">
        <v>35</v>
      </c>
      <c r="C669">
        <v>3.7999999999999999E-2</v>
      </c>
      <c r="F669">
        <v>3.7999999999999999E-2</v>
      </c>
    </row>
    <row r="670" spans="1:6">
      <c r="A670" t="s">
        <v>789</v>
      </c>
      <c r="B670" t="s">
        <v>35</v>
      </c>
      <c r="C670">
        <v>3.235217E-2</v>
      </c>
      <c r="E670">
        <v>5.2817749999999998E-3</v>
      </c>
      <c r="F670">
        <v>3.7633945000000002E-2</v>
      </c>
    </row>
    <row r="671" spans="1:6">
      <c r="A671" t="s">
        <v>790</v>
      </c>
      <c r="B671" t="s">
        <v>35</v>
      </c>
      <c r="C671">
        <v>3.7409999999999999E-2</v>
      </c>
      <c r="F671">
        <v>3.7409999999999999E-2</v>
      </c>
    </row>
    <row r="672" spans="1:6">
      <c r="A672" t="s">
        <v>791</v>
      </c>
      <c r="B672" t="s">
        <v>35</v>
      </c>
      <c r="C672">
        <v>3.7221860000000002E-2</v>
      </c>
      <c r="F672">
        <v>3.7221860000000002E-2</v>
      </c>
    </row>
    <row r="673" spans="1:6">
      <c r="A673" t="s">
        <v>792</v>
      </c>
      <c r="B673" t="s">
        <v>35</v>
      </c>
      <c r="C673">
        <v>3.6999999999999998E-2</v>
      </c>
      <c r="F673">
        <v>3.6999999999999998E-2</v>
      </c>
    </row>
    <row r="674" spans="1:6">
      <c r="A674" t="s">
        <v>793</v>
      </c>
      <c r="B674" t="s">
        <v>35</v>
      </c>
      <c r="C674">
        <v>3.6999999999999998E-2</v>
      </c>
      <c r="F674">
        <v>3.6999999999999998E-2</v>
      </c>
    </row>
    <row r="675" spans="1:6">
      <c r="A675" t="s">
        <v>794</v>
      </c>
      <c r="B675" t="s">
        <v>35</v>
      </c>
      <c r="C675">
        <v>3.6999999999999998E-2</v>
      </c>
      <c r="F675">
        <v>3.6999999999999998E-2</v>
      </c>
    </row>
    <row r="676" spans="1:6">
      <c r="A676" t="s">
        <v>795</v>
      </c>
      <c r="B676" t="s">
        <v>35</v>
      </c>
      <c r="C676">
        <v>3.6900000000000002E-2</v>
      </c>
      <c r="F676">
        <v>3.6900000000000002E-2</v>
      </c>
    </row>
    <row r="677" spans="1:6">
      <c r="A677" t="s">
        <v>796</v>
      </c>
      <c r="B677" t="s">
        <v>35</v>
      </c>
      <c r="C677">
        <v>3.68881E-2</v>
      </c>
      <c r="F677">
        <v>3.68881E-2</v>
      </c>
    </row>
    <row r="678" spans="1:6">
      <c r="A678" t="s">
        <v>797</v>
      </c>
      <c r="B678" t="s">
        <v>35</v>
      </c>
      <c r="C678">
        <v>3.6862197999999999E-2</v>
      </c>
      <c r="F678">
        <v>3.6862197999999999E-2</v>
      </c>
    </row>
    <row r="679" spans="1:6">
      <c r="A679" t="s">
        <v>798</v>
      </c>
      <c r="B679" t="s">
        <v>35</v>
      </c>
      <c r="C679">
        <v>3.6470000000000002E-2</v>
      </c>
      <c r="F679">
        <v>3.6470000000000002E-2</v>
      </c>
    </row>
    <row r="680" spans="1:6">
      <c r="A680" t="s">
        <v>799</v>
      </c>
      <c r="B680" t="s">
        <v>35</v>
      </c>
      <c r="C680">
        <v>3.6366080000000002E-2</v>
      </c>
      <c r="F680">
        <v>3.6366080000000002E-2</v>
      </c>
    </row>
    <row r="681" spans="1:6">
      <c r="A681" t="s">
        <v>800</v>
      </c>
      <c r="B681" t="s">
        <v>35</v>
      </c>
      <c r="C681">
        <v>3.5999999999999997E-2</v>
      </c>
      <c r="F681">
        <v>3.5999999999999997E-2</v>
      </c>
    </row>
    <row r="682" spans="1:6">
      <c r="A682" t="s">
        <v>801</v>
      </c>
      <c r="B682" t="s">
        <v>35</v>
      </c>
      <c r="C682">
        <v>3.5999999999999997E-2</v>
      </c>
      <c r="F682">
        <v>3.5999999999999997E-2</v>
      </c>
    </row>
    <row r="683" spans="1:6">
      <c r="A683" t="s">
        <v>802</v>
      </c>
      <c r="B683" t="s">
        <v>35</v>
      </c>
      <c r="C683">
        <v>3.5999999999999997E-2</v>
      </c>
      <c r="F683">
        <v>3.5999999999999997E-2</v>
      </c>
    </row>
    <row r="684" spans="1:6">
      <c r="A684" t="s">
        <v>803</v>
      </c>
      <c r="B684" t="s">
        <v>35</v>
      </c>
      <c r="C684">
        <v>3.5999999999999997E-2</v>
      </c>
      <c r="F684">
        <v>3.5999999999999997E-2</v>
      </c>
    </row>
    <row r="685" spans="1:6">
      <c r="A685" t="s">
        <v>804</v>
      </c>
      <c r="B685" t="s">
        <v>35</v>
      </c>
      <c r="C685">
        <v>3.5900000000000001E-2</v>
      </c>
      <c r="F685">
        <v>3.5900000000000001E-2</v>
      </c>
    </row>
    <row r="686" spans="1:6">
      <c r="A686" t="s">
        <v>805</v>
      </c>
      <c r="B686" t="s">
        <v>35</v>
      </c>
      <c r="C686">
        <v>3.5880000000000002E-2</v>
      </c>
      <c r="F686">
        <v>3.5880000000000002E-2</v>
      </c>
    </row>
    <row r="687" spans="1:6">
      <c r="A687" t="s">
        <v>806</v>
      </c>
      <c r="B687" t="s">
        <v>35</v>
      </c>
      <c r="C687">
        <v>3.5793821000000003E-2</v>
      </c>
      <c r="F687">
        <v>3.5793821000000003E-2</v>
      </c>
    </row>
    <row r="688" spans="1:6">
      <c r="A688" t="s">
        <v>807</v>
      </c>
      <c r="B688" t="s">
        <v>35</v>
      </c>
      <c r="C688">
        <v>3.5260310000000003E-2</v>
      </c>
      <c r="F688">
        <v>3.5260310000000003E-2</v>
      </c>
    </row>
    <row r="689" spans="1:6">
      <c r="A689" t="s">
        <v>808</v>
      </c>
      <c r="B689" t="s">
        <v>35</v>
      </c>
      <c r="C689">
        <v>3.5060793E-2</v>
      </c>
      <c r="F689">
        <v>3.5060793E-2</v>
      </c>
    </row>
    <row r="690" spans="1:6">
      <c r="A690" t="s">
        <v>809</v>
      </c>
      <c r="B690" t="s">
        <v>35</v>
      </c>
      <c r="C690">
        <v>3.5002499999999999E-2</v>
      </c>
      <c r="F690">
        <v>3.5002499999999999E-2</v>
      </c>
    </row>
    <row r="691" spans="1:6">
      <c r="A691" t="s">
        <v>810</v>
      </c>
      <c r="B691" t="s">
        <v>35</v>
      </c>
      <c r="C691">
        <v>3.5000000000000003E-2</v>
      </c>
      <c r="F691">
        <v>3.5000000000000003E-2</v>
      </c>
    </row>
    <row r="692" spans="1:6">
      <c r="A692" t="s">
        <v>811</v>
      </c>
      <c r="B692" t="s">
        <v>35</v>
      </c>
      <c r="C692">
        <v>3.4859926999999999E-2</v>
      </c>
      <c r="F692">
        <v>3.4859926999999999E-2</v>
      </c>
    </row>
    <row r="693" spans="1:6">
      <c r="A693" t="s">
        <v>812</v>
      </c>
      <c r="B693" t="s">
        <v>35</v>
      </c>
      <c r="C693">
        <v>3.4474560000000001E-2</v>
      </c>
      <c r="F693">
        <v>3.4474560000000001E-2</v>
      </c>
    </row>
    <row r="694" spans="1:6">
      <c r="A694" t="s">
        <v>813</v>
      </c>
      <c r="B694" t="s">
        <v>35</v>
      </c>
      <c r="C694">
        <v>3.4373300000000002E-2</v>
      </c>
      <c r="F694">
        <v>3.4373300000000002E-2</v>
      </c>
    </row>
    <row r="695" spans="1:6">
      <c r="A695" t="s">
        <v>814</v>
      </c>
      <c r="B695" t="s">
        <v>35</v>
      </c>
      <c r="C695">
        <v>3.4147339999999998E-2</v>
      </c>
      <c r="F695">
        <v>3.4147339999999998E-2</v>
      </c>
    </row>
    <row r="696" spans="1:6">
      <c r="A696" t="s">
        <v>815</v>
      </c>
      <c r="B696" t="s">
        <v>35</v>
      </c>
      <c r="C696">
        <v>3.0032199999999998E-2</v>
      </c>
      <c r="D696">
        <v>3.39347E-3</v>
      </c>
      <c r="F696">
        <v>3.3425669999999998E-2</v>
      </c>
    </row>
    <row r="697" spans="1:6">
      <c r="A697" t="s">
        <v>816</v>
      </c>
      <c r="B697" t="s">
        <v>35</v>
      </c>
      <c r="C697">
        <v>3.3000000000000002E-2</v>
      </c>
      <c r="F697">
        <v>3.3000000000000002E-2</v>
      </c>
    </row>
    <row r="698" spans="1:6">
      <c r="A698" t="s">
        <v>817</v>
      </c>
      <c r="B698" t="s">
        <v>35</v>
      </c>
      <c r="C698">
        <v>0.03</v>
      </c>
      <c r="E698">
        <v>3.0000000000000001E-3</v>
      </c>
      <c r="F698">
        <v>3.3000000000000002E-2</v>
      </c>
    </row>
    <row r="699" spans="1:6">
      <c r="A699" t="s">
        <v>818</v>
      </c>
      <c r="B699" t="s">
        <v>35</v>
      </c>
      <c r="C699">
        <v>3.2500000000000001E-2</v>
      </c>
      <c r="F699">
        <v>3.2500000000000001E-2</v>
      </c>
    </row>
    <row r="700" spans="1:6">
      <c r="A700" t="s">
        <v>819</v>
      </c>
      <c r="B700" t="s">
        <v>35</v>
      </c>
      <c r="C700">
        <v>3.2000000000000001E-2</v>
      </c>
      <c r="F700">
        <v>3.2000000000000001E-2</v>
      </c>
    </row>
    <row r="701" spans="1:6">
      <c r="A701" t="s">
        <v>820</v>
      </c>
      <c r="B701" t="s">
        <v>35</v>
      </c>
      <c r="C701">
        <v>3.2000000000000001E-2</v>
      </c>
      <c r="F701">
        <v>3.2000000000000001E-2</v>
      </c>
    </row>
    <row r="702" spans="1:6">
      <c r="A702" t="s">
        <v>821</v>
      </c>
      <c r="B702" t="s">
        <v>35</v>
      </c>
      <c r="C702">
        <v>3.2000000000000001E-2</v>
      </c>
      <c r="F702">
        <v>3.2000000000000001E-2</v>
      </c>
    </row>
    <row r="703" spans="1:6">
      <c r="A703" t="s">
        <v>822</v>
      </c>
      <c r="B703" t="s">
        <v>35</v>
      </c>
      <c r="C703">
        <v>3.1899999999999998E-2</v>
      </c>
      <c r="F703">
        <v>3.1899999999999998E-2</v>
      </c>
    </row>
    <row r="704" spans="1:6">
      <c r="A704" t="s">
        <v>823</v>
      </c>
      <c r="B704" t="s">
        <v>35</v>
      </c>
      <c r="C704">
        <v>3.1814799999999997E-2</v>
      </c>
      <c r="F704">
        <v>3.1814799999999997E-2</v>
      </c>
    </row>
    <row r="705" spans="1:6">
      <c r="A705" t="s">
        <v>824</v>
      </c>
      <c r="B705" t="s">
        <v>35</v>
      </c>
      <c r="C705">
        <v>3.15E-2</v>
      </c>
      <c r="F705">
        <v>3.15E-2</v>
      </c>
    </row>
    <row r="706" spans="1:6">
      <c r="A706" t="s">
        <v>825</v>
      </c>
      <c r="B706" t="s">
        <v>35</v>
      </c>
      <c r="C706">
        <v>1.8499999999999999E-2</v>
      </c>
      <c r="D706">
        <v>1.2800000000000001E-2</v>
      </c>
      <c r="F706">
        <v>3.1300000000000001E-2</v>
      </c>
    </row>
    <row r="707" spans="1:6">
      <c r="A707" t="s">
        <v>826</v>
      </c>
      <c r="B707" t="s">
        <v>35</v>
      </c>
      <c r="C707">
        <v>3.1296930000000001E-2</v>
      </c>
      <c r="F707">
        <v>3.1296930000000001E-2</v>
      </c>
    </row>
    <row r="708" spans="1:6">
      <c r="A708" t="s">
        <v>827</v>
      </c>
      <c r="B708" t="s">
        <v>35</v>
      </c>
      <c r="C708">
        <v>3.1128783E-2</v>
      </c>
      <c r="F708">
        <v>3.1128783E-2</v>
      </c>
    </row>
    <row r="709" spans="1:6">
      <c r="A709" t="s">
        <v>828</v>
      </c>
      <c r="B709" t="s">
        <v>35</v>
      </c>
      <c r="C709">
        <v>3.1E-2</v>
      </c>
      <c r="F709">
        <v>3.1E-2</v>
      </c>
    </row>
    <row r="710" spans="1:6">
      <c r="A710" t="s">
        <v>829</v>
      </c>
      <c r="B710" t="s">
        <v>35</v>
      </c>
      <c r="C710">
        <v>3.1E-2</v>
      </c>
      <c r="F710">
        <v>3.1E-2</v>
      </c>
    </row>
    <row r="711" spans="1:6">
      <c r="A711" t="s">
        <v>830</v>
      </c>
      <c r="B711" t="s">
        <v>35</v>
      </c>
      <c r="C711">
        <v>3.1E-2</v>
      </c>
      <c r="F711">
        <v>3.1E-2</v>
      </c>
    </row>
    <row r="712" spans="1:6">
      <c r="A712" t="s">
        <v>831</v>
      </c>
      <c r="B712" t="s">
        <v>35</v>
      </c>
      <c r="C712">
        <v>3.09E-2</v>
      </c>
      <c r="F712">
        <v>3.09E-2</v>
      </c>
    </row>
    <row r="713" spans="1:6">
      <c r="A713" t="s">
        <v>832</v>
      </c>
      <c r="B713" t="s">
        <v>35</v>
      </c>
      <c r="C713">
        <v>3.0581554E-2</v>
      </c>
      <c r="F713">
        <v>3.0581554E-2</v>
      </c>
    </row>
    <row r="714" spans="1:6">
      <c r="A714" t="s">
        <v>833</v>
      </c>
      <c r="B714" t="s">
        <v>35</v>
      </c>
      <c r="C714">
        <v>3.0490300000000001E-2</v>
      </c>
      <c r="F714">
        <v>3.0490300000000001E-2</v>
      </c>
    </row>
    <row r="715" spans="1:6">
      <c r="A715" t="s">
        <v>834</v>
      </c>
      <c r="B715" t="s">
        <v>35</v>
      </c>
      <c r="C715">
        <v>0.03</v>
      </c>
      <c r="E715" s="199">
        <v>1E-4</v>
      </c>
      <c r="F715">
        <v>3.0099999999999998E-2</v>
      </c>
    </row>
    <row r="716" spans="1:6">
      <c r="A716" t="s">
        <v>835</v>
      </c>
      <c r="B716" t="s">
        <v>35</v>
      </c>
      <c r="C716">
        <v>0.03</v>
      </c>
      <c r="F716">
        <v>0.03</v>
      </c>
    </row>
    <row r="717" spans="1:6">
      <c r="A717" t="s">
        <v>836</v>
      </c>
      <c r="B717" t="s">
        <v>35</v>
      </c>
      <c r="C717">
        <v>0.03</v>
      </c>
      <c r="F717">
        <v>0.03</v>
      </c>
    </row>
    <row r="718" spans="1:6">
      <c r="A718" t="s">
        <v>837</v>
      </c>
      <c r="B718" t="s">
        <v>35</v>
      </c>
      <c r="C718">
        <v>0.03</v>
      </c>
      <c r="F718">
        <v>0.03</v>
      </c>
    </row>
    <row r="719" spans="1:6">
      <c r="A719" t="s">
        <v>838</v>
      </c>
      <c r="B719" t="s">
        <v>35</v>
      </c>
      <c r="C719">
        <v>0.03</v>
      </c>
      <c r="F719">
        <v>0.03</v>
      </c>
    </row>
    <row r="720" spans="1:6">
      <c r="A720" t="s">
        <v>839</v>
      </c>
      <c r="B720" t="s">
        <v>35</v>
      </c>
      <c r="C720">
        <v>0.03</v>
      </c>
      <c r="F720">
        <v>0.03</v>
      </c>
    </row>
    <row r="721" spans="1:6">
      <c r="A721" t="s">
        <v>840</v>
      </c>
      <c r="B721" t="s">
        <v>35</v>
      </c>
      <c r="C721">
        <v>0.03</v>
      </c>
      <c r="F721">
        <v>0.03</v>
      </c>
    </row>
    <row r="722" spans="1:6">
      <c r="A722" t="s">
        <v>841</v>
      </c>
      <c r="B722" t="s">
        <v>35</v>
      </c>
      <c r="C722">
        <v>2.5333021000000001E-2</v>
      </c>
      <c r="D722">
        <v>4.5805899999999998E-3</v>
      </c>
      <c r="F722">
        <v>2.9913611E-2</v>
      </c>
    </row>
    <row r="723" spans="1:6">
      <c r="A723" t="s">
        <v>842</v>
      </c>
      <c r="B723" t="s">
        <v>35</v>
      </c>
      <c r="C723">
        <v>2.98205E-2</v>
      </c>
      <c r="F723">
        <v>2.98205E-2</v>
      </c>
    </row>
    <row r="724" spans="1:6">
      <c r="A724" t="s">
        <v>843</v>
      </c>
      <c r="B724" t="s">
        <v>35</v>
      </c>
      <c r="C724">
        <v>2.9499999999999998E-2</v>
      </c>
      <c r="F724">
        <v>2.9499999999999998E-2</v>
      </c>
    </row>
    <row r="725" spans="1:6">
      <c r="A725" t="s">
        <v>844</v>
      </c>
      <c r="B725" t="s">
        <v>35</v>
      </c>
      <c r="C725">
        <v>2.9000000000000001E-2</v>
      </c>
      <c r="F725">
        <v>2.9000000000000001E-2</v>
      </c>
    </row>
    <row r="726" spans="1:6">
      <c r="A726" t="s">
        <v>845</v>
      </c>
      <c r="B726" t="s">
        <v>35</v>
      </c>
      <c r="C726">
        <v>2.9000000000000001E-2</v>
      </c>
      <c r="F726">
        <v>2.9000000000000001E-2</v>
      </c>
    </row>
    <row r="727" spans="1:6">
      <c r="A727" t="s">
        <v>846</v>
      </c>
      <c r="B727" t="s">
        <v>35</v>
      </c>
      <c r="C727">
        <v>2.863081E-2</v>
      </c>
      <c r="F727">
        <v>2.863081E-2</v>
      </c>
    </row>
    <row r="728" spans="1:6">
      <c r="A728" t="s">
        <v>847</v>
      </c>
      <c r="B728" t="s">
        <v>35</v>
      </c>
      <c r="C728">
        <v>2.8522947E-2</v>
      </c>
      <c r="F728">
        <v>2.8522947E-2</v>
      </c>
    </row>
    <row r="729" spans="1:6">
      <c r="A729" t="s">
        <v>848</v>
      </c>
      <c r="B729" t="s">
        <v>35</v>
      </c>
      <c r="C729">
        <v>2.3784920000000001E-2</v>
      </c>
      <c r="D729">
        <v>4.5194299999999996E-3</v>
      </c>
      <c r="F729">
        <v>2.8304349999999999E-2</v>
      </c>
    </row>
    <row r="730" spans="1:6">
      <c r="A730" t="s">
        <v>849</v>
      </c>
      <c r="B730" t="s">
        <v>35</v>
      </c>
      <c r="C730">
        <v>2.8299999999999999E-2</v>
      </c>
      <c r="F730">
        <v>2.8299999999999999E-2</v>
      </c>
    </row>
    <row r="731" spans="1:6">
      <c r="A731" t="s">
        <v>850</v>
      </c>
      <c r="B731" t="s">
        <v>35</v>
      </c>
      <c r="C731">
        <v>2.8199999999999999E-2</v>
      </c>
      <c r="D731" s="199">
        <v>1E-4</v>
      </c>
      <c r="F731">
        <v>2.8299999999999999E-2</v>
      </c>
    </row>
    <row r="732" spans="1:6">
      <c r="A732" t="s">
        <v>851</v>
      </c>
      <c r="B732" t="s">
        <v>35</v>
      </c>
      <c r="C732">
        <v>2.8099189E-2</v>
      </c>
      <c r="F732">
        <v>2.8099189E-2</v>
      </c>
    </row>
    <row r="733" spans="1:6">
      <c r="A733" t="s">
        <v>852</v>
      </c>
      <c r="B733" t="s">
        <v>35</v>
      </c>
      <c r="C733">
        <v>2.8000000000000001E-2</v>
      </c>
      <c r="F733">
        <v>2.8000000000000001E-2</v>
      </c>
    </row>
    <row r="734" spans="1:6">
      <c r="A734" t="s">
        <v>853</v>
      </c>
      <c r="B734" t="s">
        <v>35</v>
      </c>
      <c r="C734">
        <v>2.8000000000000001E-2</v>
      </c>
      <c r="F734">
        <v>2.8000000000000001E-2</v>
      </c>
    </row>
    <row r="735" spans="1:6">
      <c r="A735" t="s">
        <v>854</v>
      </c>
      <c r="B735" t="s">
        <v>35</v>
      </c>
      <c r="C735">
        <v>5.2456300000000003E-3</v>
      </c>
      <c r="D735">
        <v>2.2749800000000001E-2</v>
      </c>
      <c r="F735">
        <v>2.7995430000000002E-2</v>
      </c>
    </row>
    <row r="736" spans="1:6">
      <c r="A736" t="s">
        <v>855</v>
      </c>
      <c r="B736" t="s">
        <v>35</v>
      </c>
      <c r="C736">
        <v>2.767E-2</v>
      </c>
      <c r="F736">
        <v>2.767E-2</v>
      </c>
    </row>
    <row r="737" spans="1:6">
      <c r="A737" t="s">
        <v>856</v>
      </c>
      <c r="B737" t="s">
        <v>35</v>
      </c>
      <c r="C737">
        <v>2.7656975E-2</v>
      </c>
      <c r="F737">
        <v>2.7656975E-2</v>
      </c>
    </row>
    <row r="738" spans="1:6">
      <c r="A738" t="s">
        <v>857</v>
      </c>
      <c r="B738" t="s">
        <v>35</v>
      </c>
      <c r="C738">
        <v>2.7600699999999999E-2</v>
      </c>
      <c r="F738">
        <v>2.7600699999999999E-2</v>
      </c>
    </row>
    <row r="739" spans="1:6">
      <c r="A739" t="s">
        <v>858</v>
      </c>
      <c r="B739" t="s">
        <v>35</v>
      </c>
      <c r="C739">
        <v>2.75269E-2</v>
      </c>
      <c r="F739">
        <v>2.75269E-2</v>
      </c>
    </row>
    <row r="740" spans="1:6">
      <c r="A740" t="s">
        <v>859</v>
      </c>
      <c r="B740" t="s">
        <v>35</v>
      </c>
      <c r="C740">
        <v>2.7493621999999999E-2</v>
      </c>
      <c r="F740">
        <v>2.7493621999999999E-2</v>
      </c>
    </row>
    <row r="741" spans="1:6">
      <c r="A741" t="s">
        <v>860</v>
      </c>
      <c r="B741" t="s">
        <v>35</v>
      </c>
      <c r="C741">
        <v>5.1480500000000004E-3</v>
      </c>
      <c r="D741">
        <v>2.2326599999999999E-2</v>
      </c>
      <c r="F741">
        <v>2.747465E-2</v>
      </c>
    </row>
    <row r="742" spans="1:6">
      <c r="A742" t="s">
        <v>861</v>
      </c>
      <c r="B742" t="s">
        <v>35</v>
      </c>
      <c r="C742">
        <v>2.7394168999999999E-2</v>
      </c>
      <c r="F742">
        <v>2.7394168999999999E-2</v>
      </c>
    </row>
    <row r="743" spans="1:6">
      <c r="A743" t="s">
        <v>862</v>
      </c>
      <c r="B743" t="s">
        <v>35</v>
      </c>
      <c r="C743">
        <v>2.7019999999999999E-2</v>
      </c>
      <c r="F743">
        <v>2.7019999999999999E-2</v>
      </c>
    </row>
    <row r="744" spans="1:6">
      <c r="A744" t="s">
        <v>863</v>
      </c>
      <c r="B744" t="s">
        <v>35</v>
      </c>
      <c r="C744">
        <v>2.7E-2</v>
      </c>
      <c r="F744">
        <v>2.7E-2</v>
      </c>
    </row>
    <row r="745" spans="1:6">
      <c r="A745" t="s">
        <v>864</v>
      </c>
      <c r="B745" t="s">
        <v>35</v>
      </c>
      <c r="C745">
        <v>2.6925757000000002E-2</v>
      </c>
      <c r="F745">
        <v>2.6925757000000002E-2</v>
      </c>
    </row>
    <row r="746" spans="1:6">
      <c r="A746" t="s">
        <v>865</v>
      </c>
      <c r="B746" t="s">
        <v>35</v>
      </c>
      <c r="C746">
        <v>2.6892622000000001E-2</v>
      </c>
      <c r="F746">
        <v>2.6892622000000001E-2</v>
      </c>
    </row>
    <row r="747" spans="1:6">
      <c r="A747" t="s">
        <v>866</v>
      </c>
      <c r="B747" t="s">
        <v>35</v>
      </c>
      <c r="C747">
        <v>2.6700000000000002E-2</v>
      </c>
      <c r="F747">
        <v>2.6700000000000002E-2</v>
      </c>
    </row>
    <row r="748" spans="1:6">
      <c r="A748" t="s">
        <v>867</v>
      </c>
      <c r="B748" t="s">
        <v>35</v>
      </c>
      <c r="C748">
        <v>2.6374361999999998E-2</v>
      </c>
      <c r="F748">
        <v>2.6374361999999998E-2</v>
      </c>
    </row>
    <row r="749" spans="1:6">
      <c r="A749" t="s">
        <v>868</v>
      </c>
      <c r="B749" t="s">
        <v>35</v>
      </c>
      <c r="C749">
        <v>2.5100000000000001E-2</v>
      </c>
      <c r="E749">
        <v>1.1000000000000001E-3</v>
      </c>
      <c r="F749">
        <v>2.6200000000000001E-2</v>
      </c>
    </row>
    <row r="750" spans="1:6">
      <c r="A750" t="s">
        <v>869</v>
      </c>
      <c r="B750" t="s">
        <v>35</v>
      </c>
      <c r="C750">
        <v>2.604853E-2</v>
      </c>
      <c r="F750">
        <v>2.604853E-2</v>
      </c>
    </row>
    <row r="751" spans="1:6">
      <c r="A751" t="s">
        <v>870</v>
      </c>
      <c r="B751" t="s">
        <v>35</v>
      </c>
      <c r="C751">
        <v>2.5999999999999999E-2</v>
      </c>
      <c r="F751">
        <v>2.5999999999999999E-2</v>
      </c>
    </row>
    <row r="752" spans="1:6">
      <c r="A752" t="s">
        <v>871</v>
      </c>
      <c r="B752" t="s">
        <v>35</v>
      </c>
      <c r="C752">
        <v>2.5922305E-2</v>
      </c>
      <c r="F752">
        <v>2.5922305E-2</v>
      </c>
    </row>
    <row r="753" spans="1:6">
      <c r="A753" t="s">
        <v>872</v>
      </c>
      <c r="B753" t="s">
        <v>35</v>
      </c>
      <c r="C753">
        <v>2.5822999999999999E-2</v>
      </c>
      <c r="F753">
        <v>2.5822999999999999E-2</v>
      </c>
    </row>
    <row r="754" spans="1:6">
      <c r="A754" t="s">
        <v>873</v>
      </c>
      <c r="B754" t="s">
        <v>35</v>
      </c>
      <c r="C754">
        <v>2.5499999999999998E-2</v>
      </c>
      <c r="F754">
        <v>2.5499999999999998E-2</v>
      </c>
    </row>
    <row r="755" spans="1:6">
      <c r="A755" t="s">
        <v>874</v>
      </c>
      <c r="B755" t="s">
        <v>35</v>
      </c>
      <c r="C755">
        <v>2.5399999999999999E-2</v>
      </c>
      <c r="F755">
        <v>2.5399999999999999E-2</v>
      </c>
    </row>
    <row r="756" spans="1:6">
      <c r="A756" t="s">
        <v>875</v>
      </c>
      <c r="B756" t="s">
        <v>35</v>
      </c>
      <c r="C756">
        <v>2.5000000000000001E-2</v>
      </c>
      <c r="F756">
        <v>2.5000000000000001E-2</v>
      </c>
    </row>
    <row r="757" spans="1:6">
      <c r="A757" t="s">
        <v>876</v>
      </c>
      <c r="B757" t="s">
        <v>35</v>
      </c>
      <c r="D757">
        <v>2.4756029999999998E-2</v>
      </c>
      <c r="F757">
        <v>2.4756029999999998E-2</v>
      </c>
    </row>
    <row r="758" spans="1:6">
      <c r="A758" t="s">
        <v>877</v>
      </c>
      <c r="B758" t="s">
        <v>35</v>
      </c>
      <c r="C758">
        <v>2.46E-2</v>
      </c>
      <c r="F758">
        <v>2.46E-2</v>
      </c>
    </row>
    <row r="759" spans="1:6">
      <c r="A759" t="s">
        <v>878</v>
      </c>
      <c r="B759" t="s">
        <v>35</v>
      </c>
      <c r="C759">
        <v>2.4500000000000001E-2</v>
      </c>
      <c r="F759">
        <v>2.4500000000000001E-2</v>
      </c>
    </row>
    <row r="760" spans="1:6">
      <c r="A760" t="s">
        <v>879</v>
      </c>
      <c r="B760" t="s">
        <v>35</v>
      </c>
      <c r="C760">
        <v>2.4435800000000001E-2</v>
      </c>
      <c r="F760">
        <v>2.4435800000000001E-2</v>
      </c>
    </row>
    <row r="761" spans="1:6">
      <c r="A761" t="s">
        <v>880</v>
      </c>
      <c r="B761" t="s">
        <v>35</v>
      </c>
      <c r="C761">
        <v>2.437156E-2</v>
      </c>
      <c r="F761">
        <v>2.437156E-2</v>
      </c>
    </row>
    <row r="762" spans="1:6">
      <c r="A762" t="s">
        <v>881</v>
      </c>
      <c r="B762" t="s">
        <v>35</v>
      </c>
      <c r="C762">
        <v>2.4282709E-2</v>
      </c>
      <c r="F762">
        <v>2.4282709E-2</v>
      </c>
    </row>
    <row r="763" spans="1:6">
      <c r="A763" t="s">
        <v>882</v>
      </c>
      <c r="B763" t="s">
        <v>35</v>
      </c>
      <c r="C763">
        <v>2.40416E-2</v>
      </c>
      <c r="D763" s="199">
        <v>3.5999999999999998E-6</v>
      </c>
      <c r="F763">
        <v>2.4045199999999999E-2</v>
      </c>
    </row>
    <row r="764" spans="1:6">
      <c r="A764" t="s">
        <v>883</v>
      </c>
      <c r="B764" t="s">
        <v>35</v>
      </c>
      <c r="C764">
        <v>2.4E-2</v>
      </c>
      <c r="F764">
        <v>2.4E-2</v>
      </c>
    </row>
    <row r="765" spans="1:6">
      <c r="A765" t="s">
        <v>884</v>
      </c>
      <c r="B765" t="s">
        <v>35</v>
      </c>
      <c r="C765">
        <v>2.4E-2</v>
      </c>
      <c r="F765">
        <v>2.4E-2</v>
      </c>
    </row>
    <row r="766" spans="1:6">
      <c r="A766" t="s">
        <v>885</v>
      </c>
      <c r="B766" t="s">
        <v>35</v>
      </c>
      <c r="C766">
        <v>2.3900000000000001E-2</v>
      </c>
      <c r="F766">
        <v>2.3900000000000001E-2</v>
      </c>
    </row>
    <row r="767" spans="1:6">
      <c r="A767" t="s">
        <v>886</v>
      </c>
      <c r="B767" t="s">
        <v>35</v>
      </c>
      <c r="C767">
        <v>2.3539999999999998E-2</v>
      </c>
      <c r="E767" s="199">
        <v>1E-4</v>
      </c>
      <c r="F767">
        <v>2.3640000000000001E-2</v>
      </c>
    </row>
    <row r="768" spans="1:6">
      <c r="A768" t="s">
        <v>887</v>
      </c>
      <c r="B768" t="s">
        <v>35</v>
      </c>
      <c r="C768">
        <v>2.3400000000000001E-2</v>
      </c>
      <c r="F768">
        <v>2.3400000000000001E-2</v>
      </c>
    </row>
    <row r="769" spans="1:6">
      <c r="A769" t="s">
        <v>888</v>
      </c>
      <c r="B769" t="s">
        <v>35</v>
      </c>
      <c r="C769">
        <v>2.1933685000000001E-2</v>
      </c>
      <c r="D769">
        <v>1.4120999999999999E-3</v>
      </c>
      <c r="F769">
        <v>2.3345785000000001E-2</v>
      </c>
    </row>
    <row r="770" spans="1:6">
      <c r="A770" t="s">
        <v>889</v>
      </c>
      <c r="B770" t="s">
        <v>35</v>
      </c>
      <c r="E770">
        <v>2.332E-2</v>
      </c>
      <c r="F770">
        <v>2.332E-2</v>
      </c>
    </row>
    <row r="771" spans="1:6">
      <c r="A771" t="s">
        <v>890</v>
      </c>
      <c r="B771" t="s">
        <v>35</v>
      </c>
      <c r="C771">
        <v>2.3307896000000002E-2</v>
      </c>
      <c r="F771">
        <v>2.3307896000000002E-2</v>
      </c>
    </row>
    <row r="772" spans="1:6">
      <c r="A772" t="s">
        <v>891</v>
      </c>
      <c r="B772" t="s">
        <v>35</v>
      </c>
      <c r="C772">
        <v>2.0389999999999998E-2</v>
      </c>
      <c r="D772">
        <v>2.8964120000000001E-3</v>
      </c>
      <c r="F772">
        <v>2.3286411999999999E-2</v>
      </c>
    </row>
    <row r="773" spans="1:6">
      <c r="A773" t="s">
        <v>892</v>
      </c>
      <c r="B773" t="s">
        <v>35</v>
      </c>
      <c r="C773">
        <v>1.9199999999999998E-2</v>
      </c>
      <c r="E773">
        <v>4.0099999999999997E-3</v>
      </c>
      <c r="F773">
        <v>2.3210000000000001E-2</v>
      </c>
    </row>
    <row r="774" spans="1:6">
      <c r="A774" t="s">
        <v>893</v>
      </c>
      <c r="B774" t="s">
        <v>35</v>
      </c>
      <c r="C774">
        <v>2.3E-2</v>
      </c>
      <c r="F774">
        <v>2.3E-2</v>
      </c>
    </row>
    <row r="775" spans="1:6">
      <c r="A775" t="s">
        <v>894</v>
      </c>
      <c r="B775" t="s">
        <v>35</v>
      </c>
      <c r="C775">
        <v>2.2970000000000001E-2</v>
      </c>
      <c r="F775">
        <v>2.2970000000000001E-2</v>
      </c>
    </row>
    <row r="776" spans="1:6">
      <c r="A776" t="s">
        <v>895</v>
      </c>
      <c r="B776" t="s">
        <v>35</v>
      </c>
      <c r="C776">
        <v>2.2950000000000002E-2</v>
      </c>
      <c r="F776">
        <v>2.2950000000000002E-2</v>
      </c>
    </row>
    <row r="777" spans="1:6">
      <c r="A777" t="s">
        <v>896</v>
      </c>
      <c r="B777" t="s">
        <v>35</v>
      </c>
      <c r="C777">
        <v>2.2255549999999999E-2</v>
      </c>
      <c r="F777">
        <v>2.2255549999999999E-2</v>
      </c>
    </row>
    <row r="778" spans="1:6">
      <c r="A778" t="s">
        <v>897</v>
      </c>
      <c r="B778" t="s">
        <v>35</v>
      </c>
      <c r="C778">
        <v>2.2238339999999999E-2</v>
      </c>
      <c r="F778">
        <v>2.2238339999999999E-2</v>
      </c>
    </row>
    <row r="779" spans="1:6">
      <c r="A779" t="s">
        <v>898</v>
      </c>
      <c r="B779" t="s">
        <v>35</v>
      </c>
      <c r="C779">
        <v>2.2130585000000001E-2</v>
      </c>
      <c r="F779">
        <v>2.2130585000000001E-2</v>
      </c>
    </row>
    <row r="780" spans="1:6">
      <c r="A780" t="s">
        <v>899</v>
      </c>
      <c r="B780" t="s">
        <v>35</v>
      </c>
      <c r="C780">
        <v>4.1000000000000003E-3</v>
      </c>
      <c r="E780">
        <v>1.7999999999999999E-2</v>
      </c>
      <c r="F780">
        <v>2.2100000000000002E-2</v>
      </c>
    </row>
    <row r="781" spans="1:6">
      <c r="A781" t="s">
        <v>900</v>
      </c>
      <c r="B781" t="s">
        <v>35</v>
      </c>
      <c r="C781">
        <v>2.1999999999999999E-2</v>
      </c>
      <c r="F781">
        <v>2.1999999999999999E-2</v>
      </c>
    </row>
    <row r="782" spans="1:6">
      <c r="A782" t="s">
        <v>901</v>
      </c>
      <c r="B782" t="s">
        <v>35</v>
      </c>
      <c r="C782">
        <v>2.1999999999999999E-2</v>
      </c>
      <c r="F782">
        <v>2.1999999999999999E-2</v>
      </c>
    </row>
    <row r="783" spans="1:6">
      <c r="A783" t="s">
        <v>902</v>
      </c>
      <c r="B783" t="s">
        <v>35</v>
      </c>
      <c r="C783">
        <v>2.1899999999999999E-2</v>
      </c>
      <c r="F783">
        <v>2.1899999999999999E-2</v>
      </c>
    </row>
    <row r="784" spans="1:6">
      <c r="A784" t="s">
        <v>903</v>
      </c>
      <c r="B784" t="s">
        <v>35</v>
      </c>
      <c r="C784">
        <v>2.1836582E-2</v>
      </c>
      <c r="F784">
        <v>2.1836582E-2</v>
      </c>
    </row>
    <row r="785" spans="1:6">
      <c r="A785" t="s">
        <v>904</v>
      </c>
      <c r="B785" t="s">
        <v>35</v>
      </c>
      <c r="C785">
        <v>2.1600000000000001E-2</v>
      </c>
      <c r="F785">
        <v>2.1600000000000001E-2</v>
      </c>
    </row>
    <row r="786" spans="1:6">
      <c r="A786" t="s">
        <v>905</v>
      </c>
      <c r="B786" t="s">
        <v>35</v>
      </c>
      <c r="C786">
        <v>2.1532630000000001E-2</v>
      </c>
      <c r="F786">
        <v>2.1532630000000001E-2</v>
      </c>
    </row>
    <row r="787" spans="1:6">
      <c r="A787" t="s">
        <v>906</v>
      </c>
      <c r="B787" t="s">
        <v>35</v>
      </c>
      <c r="C787">
        <v>2.1418E-2</v>
      </c>
      <c r="F787">
        <v>2.1418E-2</v>
      </c>
    </row>
    <row r="788" spans="1:6">
      <c r="A788" t="s">
        <v>907</v>
      </c>
      <c r="B788" t="s">
        <v>35</v>
      </c>
      <c r="C788">
        <v>4.1000000000000003E-3</v>
      </c>
      <c r="E788">
        <v>1.72E-2</v>
      </c>
      <c r="F788">
        <v>2.1299999999999999E-2</v>
      </c>
    </row>
    <row r="789" spans="1:6">
      <c r="A789" t="s">
        <v>908</v>
      </c>
      <c r="B789" t="s">
        <v>35</v>
      </c>
      <c r="C789">
        <v>2.12287E-2</v>
      </c>
      <c r="F789">
        <v>2.12287E-2</v>
      </c>
    </row>
    <row r="790" spans="1:6">
      <c r="A790" t="s">
        <v>909</v>
      </c>
      <c r="B790" t="s">
        <v>35</v>
      </c>
      <c r="C790">
        <v>2.1183E-2</v>
      </c>
      <c r="F790">
        <v>2.1183E-2</v>
      </c>
    </row>
    <row r="791" spans="1:6">
      <c r="A791" t="s">
        <v>910</v>
      </c>
      <c r="B791" t="s">
        <v>35</v>
      </c>
      <c r="C791">
        <v>2.1000000000000001E-2</v>
      </c>
      <c r="F791">
        <v>2.1000000000000001E-2</v>
      </c>
    </row>
    <row r="792" spans="1:6">
      <c r="A792" t="s">
        <v>911</v>
      </c>
      <c r="B792" t="s">
        <v>35</v>
      </c>
      <c r="C792">
        <v>2.1000000000000001E-2</v>
      </c>
      <c r="F792">
        <v>2.1000000000000001E-2</v>
      </c>
    </row>
    <row r="793" spans="1:6">
      <c r="A793" t="s">
        <v>912</v>
      </c>
      <c r="B793" t="s">
        <v>35</v>
      </c>
      <c r="C793">
        <v>2.0931600000000002E-2</v>
      </c>
      <c r="F793">
        <v>2.0931600000000002E-2</v>
      </c>
    </row>
    <row r="794" spans="1:6">
      <c r="A794" t="s">
        <v>913</v>
      </c>
      <c r="B794" t="s">
        <v>35</v>
      </c>
      <c r="C794">
        <v>2.0799999999999999E-2</v>
      </c>
      <c r="E794" s="199">
        <v>5.0000000000000002E-5</v>
      </c>
      <c r="F794">
        <v>2.085E-2</v>
      </c>
    </row>
    <row r="795" spans="1:6">
      <c r="A795" t="s">
        <v>914</v>
      </c>
      <c r="B795" t="s">
        <v>35</v>
      </c>
      <c r="C795">
        <v>2.0826460000000001E-2</v>
      </c>
      <c r="F795">
        <v>2.0826460000000001E-2</v>
      </c>
    </row>
    <row r="796" spans="1:6">
      <c r="A796" t="s">
        <v>915</v>
      </c>
      <c r="B796" t="s">
        <v>35</v>
      </c>
      <c r="C796">
        <v>2.0719999999999999E-2</v>
      </c>
      <c r="E796" s="199">
        <v>5.0000000000000002E-5</v>
      </c>
      <c r="F796">
        <v>2.077E-2</v>
      </c>
    </row>
    <row r="797" spans="1:6">
      <c r="A797" t="s">
        <v>916</v>
      </c>
      <c r="B797" t="s">
        <v>35</v>
      </c>
      <c r="C797">
        <v>2.0345805000000002E-2</v>
      </c>
      <c r="F797">
        <v>2.0345805000000002E-2</v>
      </c>
    </row>
    <row r="798" spans="1:6">
      <c r="A798" t="s">
        <v>917</v>
      </c>
      <c r="B798" t="s">
        <v>35</v>
      </c>
      <c r="C798">
        <v>0.02</v>
      </c>
      <c r="F798">
        <v>0.02</v>
      </c>
    </row>
    <row r="799" spans="1:6">
      <c r="A799" t="s">
        <v>918</v>
      </c>
      <c r="B799" t="s">
        <v>35</v>
      </c>
      <c r="C799">
        <v>0.02</v>
      </c>
      <c r="F799">
        <v>0.02</v>
      </c>
    </row>
    <row r="800" spans="1:6">
      <c r="A800" t="s">
        <v>919</v>
      </c>
      <c r="B800" t="s">
        <v>35</v>
      </c>
      <c r="C800">
        <v>0.02</v>
      </c>
      <c r="F800">
        <v>0.02</v>
      </c>
    </row>
    <row r="801" spans="1:6">
      <c r="A801" t="s">
        <v>920</v>
      </c>
      <c r="B801" t="s">
        <v>35</v>
      </c>
      <c r="C801">
        <v>0.02</v>
      </c>
      <c r="F801">
        <v>0.02</v>
      </c>
    </row>
    <row r="802" spans="1:6">
      <c r="A802" t="s">
        <v>921</v>
      </c>
      <c r="B802" t="s">
        <v>35</v>
      </c>
      <c r="C802">
        <v>0.02</v>
      </c>
      <c r="F802">
        <v>0.02</v>
      </c>
    </row>
    <row r="803" spans="1:6">
      <c r="A803" t="s">
        <v>922</v>
      </c>
      <c r="B803" t="s">
        <v>35</v>
      </c>
      <c r="C803">
        <v>0.02</v>
      </c>
      <c r="F803">
        <v>0.02</v>
      </c>
    </row>
    <row r="804" spans="1:6">
      <c r="A804" t="s">
        <v>923</v>
      </c>
      <c r="B804" t="s">
        <v>35</v>
      </c>
      <c r="C804">
        <v>0.02</v>
      </c>
      <c r="F804">
        <v>0.02</v>
      </c>
    </row>
    <row r="805" spans="1:6">
      <c r="A805" t="s">
        <v>924</v>
      </c>
      <c r="B805" t="s">
        <v>35</v>
      </c>
      <c r="C805">
        <v>0.02</v>
      </c>
      <c r="F805">
        <v>0.02</v>
      </c>
    </row>
    <row r="806" spans="1:6">
      <c r="A806" t="s">
        <v>925</v>
      </c>
      <c r="B806" t="s">
        <v>35</v>
      </c>
      <c r="C806">
        <v>0.02</v>
      </c>
      <c r="F806">
        <v>0.02</v>
      </c>
    </row>
    <row r="807" spans="1:6">
      <c r="A807" t="s">
        <v>926</v>
      </c>
      <c r="B807" t="s">
        <v>35</v>
      </c>
      <c r="C807">
        <v>1.9924899999999999E-2</v>
      </c>
      <c r="F807">
        <v>1.9924899999999999E-2</v>
      </c>
    </row>
    <row r="808" spans="1:6">
      <c r="A808" t="s">
        <v>927</v>
      </c>
      <c r="B808" t="s">
        <v>35</v>
      </c>
      <c r="C808">
        <v>1.7735999999999998E-2</v>
      </c>
      <c r="E808">
        <v>2.1259999999999999E-3</v>
      </c>
      <c r="F808">
        <v>1.9862000000000001E-2</v>
      </c>
    </row>
    <row r="809" spans="1:6">
      <c r="A809" t="s">
        <v>928</v>
      </c>
      <c r="B809" t="s">
        <v>35</v>
      </c>
      <c r="C809">
        <v>1.9702000000000001E-2</v>
      </c>
      <c r="F809">
        <v>1.9702000000000001E-2</v>
      </c>
    </row>
    <row r="810" spans="1:6">
      <c r="A810" t="s">
        <v>929</v>
      </c>
      <c r="B810" t="s">
        <v>35</v>
      </c>
      <c r="C810">
        <v>1.967E-2</v>
      </c>
      <c r="F810">
        <v>1.967E-2</v>
      </c>
    </row>
    <row r="811" spans="1:6">
      <c r="A811" t="s">
        <v>930</v>
      </c>
      <c r="B811" t="s">
        <v>35</v>
      </c>
      <c r="C811">
        <v>1.9599999999999999E-2</v>
      </c>
      <c r="F811">
        <v>1.9599999999999999E-2</v>
      </c>
    </row>
    <row r="812" spans="1:6">
      <c r="A812" t="s">
        <v>931</v>
      </c>
      <c r="B812" t="s">
        <v>35</v>
      </c>
      <c r="C812">
        <v>1.95E-2</v>
      </c>
      <c r="F812">
        <v>1.95E-2</v>
      </c>
    </row>
    <row r="813" spans="1:6">
      <c r="A813" t="s">
        <v>932</v>
      </c>
      <c r="B813" t="s">
        <v>35</v>
      </c>
      <c r="C813">
        <v>1.9492407E-2</v>
      </c>
      <c r="F813">
        <v>1.9492407E-2</v>
      </c>
    </row>
    <row r="814" spans="1:6">
      <c r="A814" t="s">
        <v>933</v>
      </c>
      <c r="B814" t="s">
        <v>35</v>
      </c>
      <c r="C814">
        <v>1.9429999999999999E-2</v>
      </c>
      <c r="F814">
        <v>1.9429999999999999E-2</v>
      </c>
    </row>
    <row r="815" spans="1:6">
      <c r="A815" t="s">
        <v>934</v>
      </c>
      <c r="B815" t="s">
        <v>35</v>
      </c>
      <c r="C815">
        <v>1.9400000000000001E-2</v>
      </c>
      <c r="F815">
        <v>1.9400000000000001E-2</v>
      </c>
    </row>
    <row r="816" spans="1:6">
      <c r="A816" t="s">
        <v>935</v>
      </c>
      <c r="B816" t="s">
        <v>35</v>
      </c>
      <c r="C816">
        <v>1.8087889999999999E-2</v>
      </c>
      <c r="D816">
        <v>1.2191700000000001E-3</v>
      </c>
      <c r="F816">
        <v>1.9307060000000001E-2</v>
      </c>
    </row>
    <row r="817" spans="1:6">
      <c r="A817" t="s">
        <v>936</v>
      </c>
      <c r="B817" t="s">
        <v>35</v>
      </c>
      <c r="C817">
        <v>1.9279999999999999E-2</v>
      </c>
      <c r="F817">
        <v>1.9279999999999999E-2</v>
      </c>
    </row>
    <row r="818" spans="1:6">
      <c r="A818" t="s">
        <v>937</v>
      </c>
      <c r="B818" t="s">
        <v>35</v>
      </c>
      <c r="C818">
        <v>1.9243683000000001E-2</v>
      </c>
      <c r="F818">
        <v>1.9243683000000001E-2</v>
      </c>
    </row>
    <row r="819" spans="1:6">
      <c r="A819" t="s">
        <v>938</v>
      </c>
      <c r="B819" t="s">
        <v>35</v>
      </c>
      <c r="C819">
        <v>1.4213709999999999E-2</v>
      </c>
      <c r="D819">
        <v>4.9842000000000003E-3</v>
      </c>
      <c r="F819">
        <v>1.9197909999999999E-2</v>
      </c>
    </row>
    <row r="820" spans="1:6">
      <c r="A820" t="s">
        <v>939</v>
      </c>
      <c r="B820" t="s">
        <v>35</v>
      </c>
      <c r="C820">
        <v>1.9E-2</v>
      </c>
      <c r="F820">
        <v>1.9E-2</v>
      </c>
    </row>
    <row r="821" spans="1:6">
      <c r="A821" t="s">
        <v>940</v>
      </c>
      <c r="B821" t="s">
        <v>35</v>
      </c>
      <c r="C821">
        <v>1.9E-2</v>
      </c>
      <c r="F821">
        <v>1.9E-2</v>
      </c>
    </row>
    <row r="822" spans="1:6">
      <c r="A822" t="s">
        <v>941</v>
      </c>
      <c r="B822" t="s">
        <v>35</v>
      </c>
      <c r="C822">
        <v>1.89E-2</v>
      </c>
      <c r="F822">
        <v>1.89E-2</v>
      </c>
    </row>
    <row r="823" spans="1:6">
      <c r="A823" t="s">
        <v>942</v>
      </c>
      <c r="B823" t="s">
        <v>35</v>
      </c>
      <c r="C823">
        <v>1.8802699999999999E-2</v>
      </c>
      <c r="F823">
        <v>1.8802699999999999E-2</v>
      </c>
    </row>
    <row r="824" spans="1:6">
      <c r="A824" t="s">
        <v>943</v>
      </c>
      <c r="B824" t="s">
        <v>35</v>
      </c>
      <c r="C824">
        <v>1.8749548000000001E-2</v>
      </c>
      <c r="F824">
        <v>1.8749548000000001E-2</v>
      </c>
    </row>
    <row r="825" spans="1:6">
      <c r="A825" t="s">
        <v>944</v>
      </c>
      <c r="B825" t="s">
        <v>35</v>
      </c>
      <c r="C825">
        <v>1.8738399999999999E-2</v>
      </c>
      <c r="F825">
        <v>1.8738399999999999E-2</v>
      </c>
    </row>
    <row r="826" spans="1:6">
      <c r="A826" t="s">
        <v>945</v>
      </c>
      <c r="B826" t="s">
        <v>35</v>
      </c>
      <c r="C826">
        <v>1.8700000000000001E-2</v>
      </c>
      <c r="F826">
        <v>1.8700000000000001E-2</v>
      </c>
    </row>
    <row r="827" spans="1:6">
      <c r="A827" t="s">
        <v>946</v>
      </c>
      <c r="B827" t="s">
        <v>35</v>
      </c>
      <c r="C827">
        <v>1.8685634999999999E-2</v>
      </c>
      <c r="F827">
        <v>1.8685634999999999E-2</v>
      </c>
    </row>
    <row r="828" spans="1:6">
      <c r="A828" t="s">
        <v>947</v>
      </c>
      <c r="B828" t="s">
        <v>35</v>
      </c>
      <c r="C828">
        <v>1.8643307000000001E-2</v>
      </c>
      <c r="F828">
        <v>1.8643307000000001E-2</v>
      </c>
    </row>
    <row r="829" spans="1:6">
      <c r="A829" t="s">
        <v>948</v>
      </c>
      <c r="B829" t="s">
        <v>35</v>
      </c>
      <c r="C829">
        <v>8.4740000000000006E-3</v>
      </c>
      <c r="D829">
        <v>1.013E-2</v>
      </c>
      <c r="F829">
        <v>1.8603999999999999E-2</v>
      </c>
    </row>
    <row r="830" spans="1:6">
      <c r="A830" t="s">
        <v>949</v>
      </c>
      <c r="B830" t="s">
        <v>35</v>
      </c>
      <c r="C830">
        <v>1.8599999999999998E-2</v>
      </c>
      <c r="F830">
        <v>1.8599999999999998E-2</v>
      </c>
    </row>
    <row r="831" spans="1:6">
      <c r="A831" t="s">
        <v>950</v>
      </c>
      <c r="B831" t="s">
        <v>35</v>
      </c>
      <c r="C831">
        <v>1.8362011000000001E-2</v>
      </c>
      <c r="F831">
        <v>1.8362011000000001E-2</v>
      </c>
    </row>
    <row r="832" spans="1:6">
      <c r="A832" t="s">
        <v>951</v>
      </c>
      <c r="B832" t="s">
        <v>35</v>
      </c>
      <c r="C832">
        <v>1.8354470000000001E-2</v>
      </c>
      <c r="F832">
        <v>1.8354470000000001E-2</v>
      </c>
    </row>
    <row r="833" spans="1:6">
      <c r="A833" t="s">
        <v>952</v>
      </c>
      <c r="B833" t="s">
        <v>35</v>
      </c>
      <c r="C833">
        <v>1.7999999999999999E-2</v>
      </c>
      <c r="F833">
        <v>1.7999999999999999E-2</v>
      </c>
    </row>
    <row r="834" spans="1:6">
      <c r="A834" t="s">
        <v>953</v>
      </c>
      <c r="B834" t="s">
        <v>35</v>
      </c>
      <c r="C834">
        <v>1.7999999999999999E-2</v>
      </c>
      <c r="F834">
        <v>1.7999999999999999E-2</v>
      </c>
    </row>
    <row r="835" spans="1:6">
      <c r="A835" t="s">
        <v>954</v>
      </c>
      <c r="B835" t="s">
        <v>35</v>
      </c>
      <c r="C835">
        <v>1.7999999999999999E-2</v>
      </c>
      <c r="F835">
        <v>1.7999999999999999E-2</v>
      </c>
    </row>
    <row r="836" spans="1:6">
      <c r="A836" t="s">
        <v>955</v>
      </c>
      <c r="B836" t="s">
        <v>35</v>
      </c>
      <c r="C836">
        <v>8.0000000000000002E-3</v>
      </c>
      <c r="E836">
        <v>0.01</v>
      </c>
      <c r="F836">
        <v>1.7999999999999999E-2</v>
      </c>
    </row>
    <row r="837" spans="1:6">
      <c r="A837" t="s">
        <v>956</v>
      </c>
      <c r="B837" t="s">
        <v>35</v>
      </c>
      <c r="C837">
        <v>1.7999999999999999E-2</v>
      </c>
      <c r="F837">
        <v>1.7999999999999999E-2</v>
      </c>
    </row>
    <row r="838" spans="1:6">
      <c r="A838" t="s">
        <v>957</v>
      </c>
      <c r="B838" t="s">
        <v>35</v>
      </c>
      <c r="C838">
        <v>1.7899999999999999E-2</v>
      </c>
      <c r="F838">
        <v>1.7899999999999999E-2</v>
      </c>
    </row>
    <row r="839" spans="1:6">
      <c r="A839" t="s">
        <v>958</v>
      </c>
      <c r="B839" t="s">
        <v>35</v>
      </c>
      <c r="C839">
        <v>1.7749999999999998E-2</v>
      </c>
      <c r="F839">
        <v>1.7749999999999998E-2</v>
      </c>
    </row>
    <row r="840" spans="1:6">
      <c r="A840" t="s">
        <v>959</v>
      </c>
      <c r="B840" t="s">
        <v>35</v>
      </c>
      <c r="C840">
        <v>1.7724E-2</v>
      </c>
      <c r="F840">
        <v>1.7724E-2</v>
      </c>
    </row>
    <row r="841" spans="1:6">
      <c r="A841" t="s">
        <v>960</v>
      </c>
      <c r="B841" t="s">
        <v>35</v>
      </c>
      <c r="C841">
        <v>1.7619543000000001E-2</v>
      </c>
      <c r="F841">
        <v>1.7619543000000001E-2</v>
      </c>
    </row>
    <row r="842" spans="1:6">
      <c r="A842" t="s">
        <v>961</v>
      </c>
      <c r="B842" t="s">
        <v>35</v>
      </c>
      <c r="C842">
        <v>1.7550382E-2</v>
      </c>
      <c r="F842">
        <v>1.7550382E-2</v>
      </c>
    </row>
    <row r="843" spans="1:6">
      <c r="A843" t="s">
        <v>962</v>
      </c>
      <c r="B843" t="s">
        <v>35</v>
      </c>
      <c r="C843">
        <v>1.7500000000000002E-2</v>
      </c>
      <c r="F843">
        <v>1.7500000000000002E-2</v>
      </c>
    </row>
    <row r="844" spans="1:6">
      <c r="A844" t="s">
        <v>963</v>
      </c>
      <c r="B844" t="s">
        <v>35</v>
      </c>
      <c r="C844">
        <v>1.736E-2</v>
      </c>
      <c r="F844">
        <v>1.736E-2</v>
      </c>
    </row>
    <row r="845" spans="1:6">
      <c r="A845" t="s">
        <v>964</v>
      </c>
      <c r="B845" t="s">
        <v>35</v>
      </c>
      <c r="C845">
        <v>1.7301381000000001E-2</v>
      </c>
      <c r="F845">
        <v>1.7301381000000001E-2</v>
      </c>
    </row>
    <row r="846" spans="1:6">
      <c r="A846" t="s">
        <v>965</v>
      </c>
      <c r="B846" t="s">
        <v>35</v>
      </c>
      <c r="C846">
        <v>1.7170013000000001E-2</v>
      </c>
      <c r="F846">
        <v>1.7170013000000001E-2</v>
      </c>
    </row>
    <row r="847" spans="1:6">
      <c r="A847" t="s">
        <v>966</v>
      </c>
      <c r="B847" t="s">
        <v>35</v>
      </c>
      <c r="C847">
        <v>1.1138199999999999E-2</v>
      </c>
      <c r="E847">
        <v>5.9800000000000001E-3</v>
      </c>
      <c r="F847">
        <v>1.71182E-2</v>
      </c>
    </row>
    <row r="848" spans="1:6">
      <c r="A848" t="s">
        <v>967</v>
      </c>
      <c r="B848" t="s">
        <v>35</v>
      </c>
      <c r="C848">
        <v>1.7080000000000001E-2</v>
      </c>
      <c r="F848">
        <v>1.7080000000000001E-2</v>
      </c>
    </row>
    <row r="849" spans="1:6">
      <c r="A849" t="s">
        <v>968</v>
      </c>
      <c r="B849" t="s">
        <v>35</v>
      </c>
      <c r="C849">
        <v>1.7035597999999999E-2</v>
      </c>
      <c r="F849">
        <v>1.7035597999999999E-2</v>
      </c>
    </row>
    <row r="850" spans="1:6">
      <c r="A850" t="s">
        <v>969</v>
      </c>
      <c r="B850" t="s">
        <v>35</v>
      </c>
      <c r="C850">
        <v>1.7000000000000001E-2</v>
      </c>
      <c r="F850">
        <v>1.7000000000000001E-2</v>
      </c>
    </row>
    <row r="851" spans="1:6">
      <c r="A851" t="s">
        <v>970</v>
      </c>
      <c r="B851" t="s">
        <v>35</v>
      </c>
      <c r="C851">
        <v>1.7000000000000001E-2</v>
      </c>
      <c r="F851">
        <v>1.7000000000000001E-2</v>
      </c>
    </row>
    <row r="852" spans="1:6">
      <c r="A852" t="s">
        <v>971</v>
      </c>
      <c r="B852" t="s">
        <v>35</v>
      </c>
      <c r="C852">
        <v>1.6799999999999999E-2</v>
      </c>
      <c r="F852">
        <v>1.6799999999999999E-2</v>
      </c>
    </row>
    <row r="853" spans="1:6">
      <c r="A853" t="s">
        <v>972</v>
      </c>
      <c r="B853" t="s">
        <v>35</v>
      </c>
      <c r="C853">
        <v>1.6758499999999999E-2</v>
      </c>
      <c r="F853">
        <v>1.6758499999999999E-2</v>
      </c>
    </row>
    <row r="854" spans="1:6">
      <c r="A854" t="s">
        <v>973</v>
      </c>
      <c r="B854" t="s">
        <v>35</v>
      </c>
      <c r="C854">
        <v>1.6746785E-2</v>
      </c>
      <c r="F854">
        <v>1.6746785E-2</v>
      </c>
    </row>
    <row r="855" spans="1:6">
      <c r="A855" t="s">
        <v>974</v>
      </c>
      <c r="B855" t="s">
        <v>35</v>
      </c>
      <c r="C855">
        <v>1.6718400000000001E-2</v>
      </c>
      <c r="F855">
        <v>1.6718400000000001E-2</v>
      </c>
    </row>
    <row r="856" spans="1:6">
      <c r="A856" t="s">
        <v>975</v>
      </c>
      <c r="B856" t="s">
        <v>35</v>
      </c>
      <c r="C856">
        <v>1.67E-2</v>
      </c>
      <c r="F856">
        <v>1.67E-2</v>
      </c>
    </row>
    <row r="857" spans="1:6">
      <c r="A857" t="s">
        <v>976</v>
      </c>
      <c r="B857" t="s">
        <v>35</v>
      </c>
      <c r="C857">
        <v>1.67E-2</v>
      </c>
      <c r="F857">
        <v>1.67E-2</v>
      </c>
    </row>
    <row r="858" spans="1:6">
      <c r="A858" t="s">
        <v>977</v>
      </c>
      <c r="B858" t="s">
        <v>35</v>
      </c>
      <c r="C858">
        <v>1.6509391000000002E-2</v>
      </c>
      <c r="F858">
        <v>1.6509391000000002E-2</v>
      </c>
    </row>
    <row r="859" spans="1:6">
      <c r="A859" t="s">
        <v>978</v>
      </c>
      <c r="B859" t="s">
        <v>35</v>
      </c>
      <c r="C859">
        <v>1.6500000000000001E-2</v>
      </c>
      <c r="F859">
        <v>1.6500000000000001E-2</v>
      </c>
    </row>
    <row r="860" spans="1:6">
      <c r="A860" t="s">
        <v>979</v>
      </c>
      <c r="B860" t="s">
        <v>35</v>
      </c>
      <c r="C860">
        <v>1.6400000000000001E-2</v>
      </c>
      <c r="F860">
        <v>1.6400000000000001E-2</v>
      </c>
    </row>
    <row r="861" spans="1:6">
      <c r="A861" t="s">
        <v>980</v>
      </c>
      <c r="B861" t="s">
        <v>35</v>
      </c>
      <c r="C861">
        <v>1.6299999999999999E-2</v>
      </c>
      <c r="F861">
        <v>1.6299999999999999E-2</v>
      </c>
    </row>
    <row r="862" spans="1:6">
      <c r="A862" t="s">
        <v>981</v>
      </c>
      <c r="B862" t="s">
        <v>35</v>
      </c>
      <c r="C862">
        <v>1.6273699999999999E-2</v>
      </c>
      <c r="F862">
        <v>1.6273699999999999E-2</v>
      </c>
    </row>
    <row r="863" spans="1:6">
      <c r="A863" t="s">
        <v>982</v>
      </c>
      <c r="B863" t="s">
        <v>35</v>
      </c>
      <c r="C863">
        <v>1.6199999999999999E-2</v>
      </c>
      <c r="F863">
        <v>1.6199999999999999E-2</v>
      </c>
    </row>
    <row r="864" spans="1:6">
      <c r="A864" t="s">
        <v>983</v>
      </c>
      <c r="B864" t="s">
        <v>35</v>
      </c>
      <c r="C864">
        <v>1.6175499999999999E-2</v>
      </c>
      <c r="F864">
        <v>1.6175499999999999E-2</v>
      </c>
    </row>
    <row r="865" spans="1:6">
      <c r="A865" t="s">
        <v>984</v>
      </c>
      <c r="B865" t="s">
        <v>35</v>
      </c>
      <c r="C865">
        <v>1.6174000000000001E-2</v>
      </c>
      <c r="F865">
        <v>1.6174000000000001E-2</v>
      </c>
    </row>
    <row r="866" spans="1:6">
      <c r="A866" t="s">
        <v>985</v>
      </c>
      <c r="B866" t="s">
        <v>35</v>
      </c>
      <c r="C866">
        <v>1.6E-2</v>
      </c>
      <c r="F866">
        <v>1.6E-2</v>
      </c>
    </row>
    <row r="867" spans="1:6">
      <c r="A867" t="s">
        <v>986</v>
      </c>
      <c r="B867" t="s">
        <v>35</v>
      </c>
      <c r="C867">
        <v>1.6E-2</v>
      </c>
      <c r="F867">
        <v>1.6E-2</v>
      </c>
    </row>
    <row r="868" spans="1:6">
      <c r="A868" t="s">
        <v>987</v>
      </c>
      <c r="B868" t="s">
        <v>35</v>
      </c>
      <c r="C868">
        <v>1.6E-2</v>
      </c>
      <c r="F868">
        <v>1.6E-2</v>
      </c>
    </row>
    <row r="869" spans="1:6">
      <c r="A869" t="s">
        <v>988</v>
      </c>
      <c r="B869" t="s">
        <v>35</v>
      </c>
      <c r="C869">
        <v>1.5890000000000001E-2</v>
      </c>
      <c r="F869">
        <v>1.5890000000000001E-2</v>
      </c>
    </row>
    <row r="870" spans="1:6">
      <c r="A870" t="s">
        <v>989</v>
      </c>
      <c r="B870" t="s">
        <v>35</v>
      </c>
      <c r="C870">
        <v>1.5876500000000002E-2</v>
      </c>
      <c r="F870">
        <v>1.5876500000000002E-2</v>
      </c>
    </row>
    <row r="871" spans="1:6">
      <c r="A871" t="s">
        <v>990</v>
      </c>
      <c r="B871" t="s">
        <v>35</v>
      </c>
      <c r="C871">
        <v>1.5874599999999999E-2</v>
      </c>
      <c r="F871">
        <v>1.5874599999999999E-2</v>
      </c>
    </row>
    <row r="872" spans="1:6">
      <c r="A872" t="s">
        <v>991</v>
      </c>
      <c r="B872" t="s">
        <v>35</v>
      </c>
      <c r="C872">
        <v>1.5761000000000001E-2</v>
      </c>
      <c r="F872">
        <v>1.5761000000000001E-2</v>
      </c>
    </row>
    <row r="873" spans="1:6">
      <c r="A873" t="s">
        <v>992</v>
      </c>
      <c r="B873" t="s">
        <v>35</v>
      </c>
      <c r="C873">
        <v>1.559E-2</v>
      </c>
      <c r="F873">
        <v>1.559E-2</v>
      </c>
    </row>
    <row r="874" spans="1:6">
      <c r="A874" t="s">
        <v>993</v>
      </c>
      <c r="B874" t="s">
        <v>35</v>
      </c>
      <c r="C874">
        <v>1.5509999999999999E-2</v>
      </c>
      <c r="F874">
        <v>1.5509999999999999E-2</v>
      </c>
    </row>
    <row r="875" spans="1:6">
      <c r="A875" t="s">
        <v>994</v>
      </c>
      <c r="B875" t="s">
        <v>35</v>
      </c>
      <c r="C875">
        <v>1.537E-2</v>
      </c>
      <c r="F875">
        <v>1.537E-2</v>
      </c>
    </row>
    <row r="876" spans="1:6">
      <c r="A876" t="s">
        <v>995</v>
      </c>
      <c r="B876" t="s">
        <v>35</v>
      </c>
      <c r="C876">
        <v>1.5335479000000001E-2</v>
      </c>
      <c r="F876">
        <v>1.5335479000000001E-2</v>
      </c>
    </row>
    <row r="877" spans="1:6">
      <c r="A877" t="s">
        <v>996</v>
      </c>
      <c r="B877" t="s">
        <v>35</v>
      </c>
      <c r="C877">
        <v>1.5289199999999999E-2</v>
      </c>
      <c r="F877">
        <v>1.5289199999999999E-2</v>
      </c>
    </row>
    <row r="878" spans="1:6">
      <c r="A878" t="s">
        <v>997</v>
      </c>
      <c r="B878" t="s">
        <v>35</v>
      </c>
      <c r="C878">
        <v>1.5261596000000001E-2</v>
      </c>
      <c r="F878">
        <v>1.5261596000000001E-2</v>
      </c>
    </row>
    <row r="879" spans="1:6">
      <c r="A879" t="s">
        <v>998</v>
      </c>
      <c r="B879" t="s">
        <v>35</v>
      </c>
      <c r="C879">
        <v>1.524E-2</v>
      </c>
      <c r="F879">
        <v>1.524E-2</v>
      </c>
    </row>
    <row r="880" spans="1:6">
      <c r="A880" t="s">
        <v>999</v>
      </c>
      <c r="B880" t="s">
        <v>35</v>
      </c>
      <c r="C880">
        <v>1.52E-2</v>
      </c>
      <c r="F880">
        <v>1.52E-2</v>
      </c>
    </row>
    <row r="881" spans="1:6">
      <c r="A881" t="s">
        <v>1000</v>
      </c>
      <c r="B881" t="s">
        <v>35</v>
      </c>
      <c r="C881">
        <v>1.5100000000000001E-2</v>
      </c>
      <c r="F881">
        <v>1.5100000000000001E-2</v>
      </c>
    </row>
    <row r="882" spans="1:6">
      <c r="A882" t="s">
        <v>1001</v>
      </c>
      <c r="B882" t="s">
        <v>35</v>
      </c>
      <c r="C882">
        <v>1.4999999999999999E-2</v>
      </c>
      <c r="F882">
        <v>1.4999999999999999E-2</v>
      </c>
    </row>
    <row r="883" spans="1:6">
      <c r="A883" t="s">
        <v>865</v>
      </c>
      <c r="B883" t="s">
        <v>35</v>
      </c>
      <c r="C883">
        <v>1.4999999999999999E-2</v>
      </c>
      <c r="F883">
        <v>1.4999999999999999E-2</v>
      </c>
    </row>
    <row r="884" spans="1:6">
      <c r="A884" t="s">
        <v>1002</v>
      </c>
      <c r="B884" t="s">
        <v>35</v>
      </c>
      <c r="C884">
        <v>1.4999999999999999E-2</v>
      </c>
      <c r="F884">
        <v>1.4999999999999999E-2</v>
      </c>
    </row>
    <row r="885" spans="1:6">
      <c r="A885" t="s">
        <v>1003</v>
      </c>
      <c r="B885" t="s">
        <v>35</v>
      </c>
      <c r="C885">
        <v>1.4917329999999999E-2</v>
      </c>
      <c r="F885">
        <v>1.4917329999999999E-2</v>
      </c>
    </row>
    <row r="886" spans="1:6">
      <c r="A886" t="s">
        <v>1004</v>
      </c>
      <c r="B886" t="s">
        <v>35</v>
      </c>
      <c r="C886">
        <v>1.47E-2</v>
      </c>
      <c r="F886">
        <v>1.47E-2</v>
      </c>
    </row>
    <row r="887" spans="1:6">
      <c r="A887" t="s">
        <v>1005</v>
      </c>
      <c r="B887" t="s">
        <v>35</v>
      </c>
      <c r="C887">
        <v>1.47E-2</v>
      </c>
      <c r="F887">
        <v>1.47E-2</v>
      </c>
    </row>
    <row r="888" spans="1:6">
      <c r="A888" t="s">
        <v>1006</v>
      </c>
      <c r="B888" t="s">
        <v>35</v>
      </c>
      <c r="C888">
        <v>1.451E-2</v>
      </c>
      <c r="F888">
        <v>1.451E-2</v>
      </c>
    </row>
    <row r="889" spans="1:6">
      <c r="A889" t="s">
        <v>1007</v>
      </c>
      <c r="B889" t="s">
        <v>35</v>
      </c>
      <c r="C889">
        <v>1.4413277E-2</v>
      </c>
      <c r="F889">
        <v>1.4413277E-2</v>
      </c>
    </row>
    <row r="890" spans="1:6">
      <c r="A890" t="s">
        <v>1008</v>
      </c>
      <c r="B890" t="s">
        <v>35</v>
      </c>
      <c r="C890">
        <v>1.44E-2</v>
      </c>
      <c r="F890">
        <v>1.44E-2</v>
      </c>
    </row>
    <row r="891" spans="1:6">
      <c r="A891" t="s">
        <v>1009</v>
      </c>
      <c r="B891" t="s">
        <v>35</v>
      </c>
      <c r="C891">
        <v>1.4200000000000001E-2</v>
      </c>
      <c r="F891">
        <v>1.4200000000000001E-2</v>
      </c>
    </row>
    <row r="892" spans="1:6">
      <c r="A892" t="s">
        <v>1010</v>
      </c>
      <c r="B892" t="s">
        <v>35</v>
      </c>
      <c r="C892">
        <v>1.4152534E-2</v>
      </c>
      <c r="F892">
        <v>1.4152534E-2</v>
      </c>
    </row>
    <row r="893" spans="1:6">
      <c r="A893" t="s">
        <v>1011</v>
      </c>
      <c r="B893" t="s">
        <v>35</v>
      </c>
      <c r="C893">
        <v>1.4145879E-2</v>
      </c>
      <c r="F893">
        <v>1.4145879E-2</v>
      </c>
    </row>
    <row r="894" spans="1:6">
      <c r="A894" t="s">
        <v>1012</v>
      </c>
      <c r="B894" t="s">
        <v>35</v>
      </c>
      <c r="C894">
        <v>1.41E-2</v>
      </c>
      <c r="F894">
        <v>1.41E-2</v>
      </c>
    </row>
    <row r="895" spans="1:6">
      <c r="A895" t="s">
        <v>1013</v>
      </c>
      <c r="B895" t="s">
        <v>35</v>
      </c>
      <c r="C895">
        <v>1.4076099999999999E-2</v>
      </c>
      <c r="F895">
        <v>1.4076099999999999E-2</v>
      </c>
    </row>
    <row r="896" spans="1:6">
      <c r="A896" t="s">
        <v>1014</v>
      </c>
      <c r="B896" t="s">
        <v>35</v>
      </c>
      <c r="C896">
        <v>1.3780000000000001E-2</v>
      </c>
      <c r="E896" s="199">
        <v>2.5000000000000001E-4</v>
      </c>
      <c r="F896">
        <v>1.4030000000000001E-2</v>
      </c>
    </row>
    <row r="897" spans="1:6">
      <c r="A897" t="s">
        <v>1015</v>
      </c>
      <c r="B897" t="s">
        <v>35</v>
      </c>
      <c r="C897">
        <v>1.4E-2</v>
      </c>
      <c r="F897">
        <v>1.4E-2</v>
      </c>
    </row>
    <row r="898" spans="1:6">
      <c r="A898" t="s">
        <v>1016</v>
      </c>
      <c r="B898" t="s">
        <v>35</v>
      </c>
      <c r="C898">
        <v>1.4E-2</v>
      </c>
      <c r="F898">
        <v>1.4E-2</v>
      </c>
    </row>
    <row r="899" spans="1:6">
      <c r="A899" t="s">
        <v>1017</v>
      </c>
      <c r="B899" t="s">
        <v>35</v>
      </c>
      <c r="C899">
        <v>1.4E-2</v>
      </c>
      <c r="F899">
        <v>1.4E-2</v>
      </c>
    </row>
    <row r="900" spans="1:6">
      <c r="A900" t="s">
        <v>1018</v>
      </c>
      <c r="B900" t="s">
        <v>35</v>
      </c>
      <c r="C900">
        <v>1.4E-2</v>
      </c>
      <c r="F900">
        <v>1.4E-2</v>
      </c>
    </row>
    <row r="901" spans="1:6">
      <c r="A901" t="s">
        <v>1019</v>
      </c>
      <c r="B901" t="s">
        <v>35</v>
      </c>
      <c r="C901">
        <v>1.3988656E-2</v>
      </c>
      <c r="F901">
        <v>1.3988656E-2</v>
      </c>
    </row>
    <row r="902" spans="1:6">
      <c r="A902" t="s">
        <v>1020</v>
      </c>
      <c r="B902" t="s">
        <v>35</v>
      </c>
      <c r="C902">
        <v>1.3892E-2</v>
      </c>
      <c r="F902">
        <v>1.3892E-2</v>
      </c>
    </row>
    <row r="903" spans="1:6">
      <c r="A903" t="s">
        <v>1021</v>
      </c>
      <c r="B903" t="s">
        <v>35</v>
      </c>
      <c r="C903">
        <v>1.38E-2</v>
      </c>
      <c r="F903">
        <v>1.38E-2</v>
      </c>
    </row>
    <row r="904" spans="1:6">
      <c r="A904" t="s">
        <v>1022</v>
      </c>
      <c r="B904" t="s">
        <v>35</v>
      </c>
      <c r="C904">
        <v>1.38E-2</v>
      </c>
      <c r="F904">
        <v>1.38E-2</v>
      </c>
    </row>
    <row r="905" spans="1:6">
      <c r="A905" t="s">
        <v>1023</v>
      </c>
      <c r="B905" t="s">
        <v>35</v>
      </c>
      <c r="C905">
        <v>1.38E-2</v>
      </c>
      <c r="F905">
        <v>1.38E-2</v>
      </c>
    </row>
    <row r="906" spans="1:6">
      <c r="A906" t="s">
        <v>1024</v>
      </c>
      <c r="B906" t="s">
        <v>35</v>
      </c>
      <c r="C906">
        <v>1.3744299999999999E-2</v>
      </c>
      <c r="F906">
        <v>1.3744299999999999E-2</v>
      </c>
    </row>
    <row r="907" spans="1:6">
      <c r="A907" t="s">
        <v>1025</v>
      </c>
      <c r="B907" t="s">
        <v>35</v>
      </c>
      <c r="C907">
        <v>1.3736E-2</v>
      </c>
      <c r="F907">
        <v>1.3736E-2</v>
      </c>
    </row>
    <row r="908" spans="1:6">
      <c r="A908" t="s">
        <v>1026</v>
      </c>
      <c r="B908" t="s">
        <v>35</v>
      </c>
      <c r="C908">
        <v>1.3662499999999999E-2</v>
      </c>
      <c r="F908">
        <v>1.3662499999999999E-2</v>
      </c>
    </row>
    <row r="909" spans="1:6">
      <c r="A909" t="s">
        <v>1027</v>
      </c>
      <c r="B909" t="s">
        <v>35</v>
      </c>
      <c r="C909">
        <v>1.36051E-2</v>
      </c>
      <c r="F909">
        <v>1.36051E-2</v>
      </c>
    </row>
    <row r="910" spans="1:6">
      <c r="A910" t="s">
        <v>1028</v>
      </c>
      <c r="B910" t="s">
        <v>35</v>
      </c>
      <c r="C910">
        <v>1.3599999999999999E-2</v>
      </c>
      <c r="F910">
        <v>1.3599999999999999E-2</v>
      </c>
    </row>
    <row r="911" spans="1:6">
      <c r="A911" t="s">
        <v>1029</v>
      </c>
      <c r="B911" t="s">
        <v>35</v>
      </c>
      <c r="C911">
        <v>1.3506600000000001E-2</v>
      </c>
      <c r="F911">
        <v>1.3506600000000001E-2</v>
      </c>
    </row>
    <row r="912" spans="1:6">
      <c r="A912" t="s">
        <v>1030</v>
      </c>
      <c r="B912" t="s">
        <v>35</v>
      </c>
      <c r="C912">
        <v>1.35E-2</v>
      </c>
      <c r="F912">
        <v>1.35E-2</v>
      </c>
    </row>
    <row r="913" spans="1:6">
      <c r="A913" t="s">
        <v>1031</v>
      </c>
      <c r="B913" t="s">
        <v>35</v>
      </c>
      <c r="C913">
        <v>1.3358800000000001E-2</v>
      </c>
      <c r="F913">
        <v>1.3358800000000001E-2</v>
      </c>
    </row>
    <row r="914" spans="1:6">
      <c r="A914" t="s">
        <v>1032</v>
      </c>
      <c r="B914" t="s">
        <v>35</v>
      </c>
      <c r="C914">
        <v>1.3242500000000001E-2</v>
      </c>
      <c r="F914">
        <v>1.3242500000000001E-2</v>
      </c>
    </row>
    <row r="915" spans="1:6">
      <c r="A915" t="s">
        <v>1033</v>
      </c>
      <c r="B915" t="s">
        <v>35</v>
      </c>
      <c r="C915">
        <v>1.32336E-2</v>
      </c>
      <c r="F915">
        <v>1.32336E-2</v>
      </c>
    </row>
    <row r="916" spans="1:6">
      <c r="A916" t="s">
        <v>1034</v>
      </c>
      <c r="B916" t="s">
        <v>35</v>
      </c>
      <c r="C916">
        <v>1.32227E-2</v>
      </c>
      <c r="F916">
        <v>1.32227E-2</v>
      </c>
    </row>
    <row r="917" spans="1:6">
      <c r="A917" t="s">
        <v>1035</v>
      </c>
      <c r="B917" t="s">
        <v>35</v>
      </c>
      <c r="C917">
        <v>1.316E-2</v>
      </c>
      <c r="F917">
        <v>1.316E-2</v>
      </c>
    </row>
    <row r="918" spans="1:6">
      <c r="A918" t="s">
        <v>1036</v>
      </c>
      <c r="B918" t="s">
        <v>35</v>
      </c>
      <c r="C918">
        <v>1.3089999999999999E-2</v>
      </c>
      <c r="F918">
        <v>1.3089999999999999E-2</v>
      </c>
    </row>
    <row r="919" spans="1:6">
      <c r="A919" t="s">
        <v>1037</v>
      </c>
      <c r="B919" t="s">
        <v>35</v>
      </c>
      <c r="C919">
        <v>1.300576E-2</v>
      </c>
      <c r="F919">
        <v>1.300576E-2</v>
      </c>
    </row>
    <row r="920" spans="1:6">
      <c r="A920" t="s">
        <v>1038</v>
      </c>
      <c r="B920" t="s">
        <v>35</v>
      </c>
      <c r="C920">
        <v>1.2999999999999999E-2</v>
      </c>
      <c r="F920">
        <v>1.2999999999999999E-2</v>
      </c>
    </row>
    <row r="921" spans="1:6">
      <c r="A921" t="s">
        <v>1039</v>
      </c>
      <c r="B921" t="s">
        <v>35</v>
      </c>
      <c r="C921">
        <v>1.2999999999999999E-2</v>
      </c>
      <c r="F921">
        <v>1.2999999999999999E-2</v>
      </c>
    </row>
    <row r="922" spans="1:6">
      <c r="A922" t="s">
        <v>1040</v>
      </c>
      <c r="B922" t="s">
        <v>35</v>
      </c>
      <c r="C922">
        <v>1.2999999999999999E-2</v>
      </c>
      <c r="F922">
        <v>1.2999999999999999E-2</v>
      </c>
    </row>
    <row r="923" spans="1:6">
      <c r="A923" t="s">
        <v>1041</v>
      </c>
      <c r="B923" t="s">
        <v>35</v>
      </c>
      <c r="C923">
        <v>1.2999999999999999E-2</v>
      </c>
      <c r="F923">
        <v>1.2999999999999999E-2</v>
      </c>
    </row>
    <row r="924" spans="1:6">
      <c r="A924" t="s">
        <v>1042</v>
      </c>
      <c r="B924" t="s">
        <v>35</v>
      </c>
      <c r="C924">
        <v>1.2999999999999999E-2</v>
      </c>
      <c r="F924">
        <v>1.2999999999999999E-2</v>
      </c>
    </row>
    <row r="925" spans="1:6">
      <c r="A925" t="s">
        <v>1043</v>
      </c>
      <c r="B925" t="s">
        <v>35</v>
      </c>
      <c r="C925">
        <v>1.2999999999999999E-2</v>
      </c>
      <c r="F925">
        <v>1.2999999999999999E-2</v>
      </c>
    </row>
    <row r="926" spans="1:6">
      <c r="A926" t="s">
        <v>1044</v>
      </c>
      <c r="B926" t="s">
        <v>35</v>
      </c>
      <c r="C926">
        <v>1.1034814E-2</v>
      </c>
      <c r="D926">
        <v>1.679814E-3</v>
      </c>
      <c r="F926">
        <v>1.2714626999999999E-2</v>
      </c>
    </row>
    <row r="927" spans="1:6">
      <c r="A927" t="s">
        <v>1045</v>
      </c>
      <c r="B927" t="s">
        <v>35</v>
      </c>
      <c r="C927">
        <v>1.2699999999999999E-2</v>
      </c>
      <c r="F927">
        <v>1.2699999999999999E-2</v>
      </c>
    </row>
    <row r="928" spans="1:6">
      <c r="A928" t="s">
        <v>1046</v>
      </c>
      <c r="B928" t="s">
        <v>35</v>
      </c>
      <c r="C928">
        <v>1.2699999999999999E-2</v>
      </c>
      <c r="F928">
        <v>1.2699999999999999E-2</v>
      </c>
    </row>
    <row r="929" spans="1:6">
      <c r="A929" t="s">
        <v>1047</v>
      </c>
      <c r="B929" t="s">
        <v>35</v>
      </c>
      <c r="C929">
        <v>1.2036765E-2</v>
      </c>
      <c r="D929" s="199">
        <v>6.0499999999999996E-4</v>
      </c>
      <c r="F929">
        <v>1.2641797E-2</v>
      </c>
    </row>
    <row r="930" spans="1:6">
      <c r="A930" t="s">
        <v>1048</v>
      </c>
      <c r="B930" t="s">
        <v>35</v>
      </c>
      <c r="C930">
        <v>1.2602364E-2</v>
      </c>
      <c r="F930">
        <v>1.2602364E-2</v>
      </c>
    </row>
    <row r="931" spans="1:6">
      <c r="A931" t="s">
        <v>1049</v>
      </c>
      <c r="B931" t="s">
        <v>35</v>
      </c>
      <c r="C931">
        <v>1.2573595E-2</v>
      </c>
      <c r="F931">
        <v>1.2573595E-2</v>
      </c>
    </row>
    <row r="932" spans="1:6">
      <c r="A932" t="s">
        <v>1050</v>
      </c>
      <c r="B932" t="s">
        <v>35</v>
      </c>
      <c r="C932">
        <v>1.231E-2</v>
      </c>
      <c r="F932">
        <v>1.231E-2</v>
      </c>
    </row>
    <row r="933" spans="1:6">
      <c r="A933" t="s">
        <v>1051</v>
      </c>
      <c r="B933" t="s">
        <v>35</v>
      </c>
      <c r="C933">
        <v>1.23E-2</v>
      </c>
      <c r="F933">
        <v>1.23E-2</v>
      </c>
    </row>
    <row r="934" spans="1:6">
      <c r="A934" t="s">
        <v>1052</v>
      </c>
      <c r="B934" t="s">
        <v>35</v>
      </c>
      <c r="C934">
        <v>1.23E-2</v>
      </c>
      <c r="F934">
        <v>1.23E-2</v>
      </c>
    </row>
    <row r="935" spans="1:6">
      <c r="A935" t="s">
        <v>1053</v>
      </c>
      <c r="B935" t="s">
        <v>35</v>
      </c>
      <c r="C935">
        <v>1.2274642000000001E-2</v>
      </c>
      <c r="F935">
        <v>1.2274642000000001E-2</v>
      </c>
    </row>
    <row r="936" spans="1:6">
      <c r="A936" t="s">
        <v>1054</v>
      </c>
      <c r="B936" t="s">
        <v>35</v>
      </c>
      <c r="C936">
        <v>1.2259467E-2</v>
      </c>
      <c r="F936">
        <v>1.2259467E-2</v>
      </c>
    </row>
    <row r="937" spans="1:6">
      <c r="A937" t="s">
        <v>1055</v>
      </c>
      <c r="B937" t="s">
        <v>35</v>
      </c>
      <c r="D937">
        <v>1.22322E-2</v>
      </c>
      <c r="F937">
        <v>1.22322E-2</v>
      </c>
    </row>
    <row r="938" spans="1:6">
      <c r="A938" t="s">
        <v>1056</v>
      </c>
      <c r="B938" t="s">
        <v>35</v>
      </c>
      <c r="C938">
        <v>1.2173089E-2</v>
      </c>
      <c r="F938">
        <v>1.2173089E-2</v>
      </c>
    </row>
    <row r="939" spans="1:6">
      <c r="A939" t="s">
        <v>1057</v>
      </c>
      <c r="B939" t="s">
        <v>35</v>
      </c>
      <c r="C939">
        <v>1.2160000000000001E-2</v>
      </c>
      <c r="F939">
        <v>1.2160000000000001E-2</v>
      </c>
    </row>
    <row r="940" spans="1:6">
      <c r="A940" t="s">
        <v>1058</v>
      </c>
      <c r="B940" t="s">
        <v>35</v>
      </c>
      <c r="C940">
        <v>1.21E-2</v>
      </c>
      <c r="F940">
        <v>1.21E-2</v>
      </c>
    </row>
    <row r="941" spans="1:6">
      <c r="A941" t="s">
        <v>1059</v>
      </c>
      <c r="B941" t="s">
        <v>35</v>
      </c>
      <c r="C941">
        <v>5.4749999999999998E-3</v>
      </c>
      <c r="D941">
        <v>6.5880000000000001E-3</v>
      </c>
      <c r="F941">
        <v>1.2063000000000001E-2</v>
      </c>
    </row>
    <row r="942" spans="1:6">
      <c r="A942" t="s">
        <v>1060</v>
      </c>
      <c r="B942" t="s">
        <v>35</v>
      </c>
      <c r="C942">
        <v>1.2039597000000001E-2</v>
      </c>
      <c r="F942">
        <v>1.2039597000000001E-2</v>
      </c>
    </row>
    <row r="943" spans="1:6">
      <c r="A943" t="s">
        <v>1061</v>
      </c>
      <c r="B943" t="s">
        <v>35</v>
      </c>
      <c r="C943">
        <v>1.2E-2</v>
      </c>
      <c r="F943">
        <v>1.2E-2</v>
      </c>
    </row>
    <row r="944" spans="1:6">
      <c r="A944" t="s">
        <v>1062</v>
      </c>
      <c r="B944" t="s">
        <v>35</v>
      </c>
      <c r="C944">
        <v>1.2E-2</v>
      </c>
      <c r="F944">
        <v>1.2E-2</v>
      </c>
    </row>
    <row r="945" spans="1:6">
      <c r="A945" t="s">
        <v>1063</v>
      </c>
      <c r="B945" t="s">
        <v>35</v>
      </c>
      <c r="C945">
        <v>1.2E-2</v>
      </c>
      <c r="F945">
        <v>1.2E-2</v>
      </c>
    </row>
    <row r="946" spans="1:6">
      <c r="A946" t="s">
        <v>1064</v>
      </c>
      <c r="B946" t="s">
        <v>35</v>
      </c>
      <c r="C946">
        <v>1.2E-2</v>
      </c>
      <c r="F946">
        <v>1.2E-2</v>
      </c>
    </row>
    <row r="947" spans="1:6">
      <c r="A947" t="s">
        <v>1065</v>
      </c>
      <c r="B947" t="s">
        <v>35</v>
      </c>
      <c r="C947">
        <v>1.2E-2</v>
      </c>
      <c r="F947">
        <v>1.2E-2</v>
      </c>
    </row>
    <row r="948" spans="1:6">
      <c r="A948" t="s">
        <v>1066</v>
      </c>
      <c r="B948" t="s">
        <v>35</v>
      </c>
      <c r="C948">
        <v>1.1972999999999999E-2</v>
      </c>
      <c r="F948">
        <v>1.1972999999999999E-2</v>
      </c>
    </row>
    <row r="949" spans="1:6">
      <c r="A949" t="s">
        <v>1067</v>
      </c>
      <c r="B949" t="s">
        <v>35</v>
      </c>
      <c r="C949">
        <v>1.1956774999999999E-2</v>
      </c>
      <c r="F949">
        <v>1.1956774999999999E-2</v>
      </c>
    </row>
    <row r="950" spans="1:6">
      <c r="A950" t="s">
        <v>1068</v>
      </c>
      <c r="B950" t="s">
        <v>35</v>
      </c>
      <c r="C950">
        <v>1.1863820000000001E-2</v>
      </c>
      <c r="F950">
        <v>1.1863820000000001E-2</v>
      </c>
    </row>
    <row r="951" spans="1:6">
      <c r="A951" t="s">
        <v>1069</v>
      </c>
      <c r="B951" t="s">
        <v>35</v>
      </c>
      <c r="C951">
        <v>1.18E-2</v>
      </c>
      <c r="F951">
        <v>1.18E-2</v>
      </c>
    </row>
    <row r="952" spans="1:6">
      <c r="A952" t="s">
        <v>1070</v>
      </c>
      <c r="B952" t="s">
        <v>35</v>
      </c>
      <c r="C952">
        <v>1.1789755000000001E-2</v>
      </c>
      <c r="F952">
        <v>1.1789755000000001E-2</v>
      </c>
    </row>
    <row r="953" spans="1:6">
      <c r="A953" t="s">
        <v>1071</v>
      </c>
      <c r="B953" t="s">
        <v>35</v>
      </c>
      <c r="C953">
        <v>1.1786872E-2</v>
      </c>
      <c r="F953">
        <v>1.1786872E-2</v>
      </c>
    </row>
    <row r="954" spans="1:6">
      <c r="A954" t="s">
        <v>1072</v>
      </c>
      <c r="B954" t="s">
        <v>35</v>
      </c>
      <c r="C954">
        <v>1.1743E-2</v>
      </c>
      <c r="F954">
        <v>1.1743E-2</v>
      </c>
    </row>
    <row r="955" spans="1:6">
      <c r="A955" t="s">
        <v>1073</v>
      </c>
      <c r="B955" t="s">
        <v>35</v>
      </c>
      <c r="C955">
        <v>1.17E-2</v>
      </c>
      <c r="F955">
        <v>1.17E-2</v>
      </c>
    </row>
    <row r="956" spans="1:6">
      <c r="A956" t="s">
        <v>1074</v>
      </c>
      <c r="B956" t="s">
        <v>35</v>
      </c>
      <c r="C956">
        <v>1.1543184E-2</v>
      </c>
      <c r="F956">
        <v>1.1543184E-2</v>
      </c>
    </row>
    <row r="957" spans="1:6">
      <c r="A957" t="s">
        <v>1075</v>
      </c>
      <c r="B957" t="s">
        <v>35</v>
      </c>
      <c r="C957">
        <v>1.15E-2</v>
      </c>
      <c r="F957">
        <v>1.15E-2</v>
      </c>
    </row>
    <row r="958" spans="1:6">
      <c r="A958" t="s">
        <v>1076</v>
      </c>
      <c r="B958" t="s">
        <v>35</v>
      </c>
      <c r="C958">
        <v>1.837637E-3</v>
      </c>
      <c r="D958">
        <v>9.5884839999999995E-3</v>
      </c>
      <c r="F958">
        <v>1.1426120999999999E-2</v>
      </c>
    </row>
    <row r="959" spans="1:6">
      <c r="A959" t="s">
        <v>1077</v>
      </c>
      <c r="B959" t="s">
        <v>35</v>
      </c>
      <c r="C959">
        <v>8.7595599999999996E-3</v>
      </c>
      <c r="D959">
        <v>2.5532300000000001E-3</v>
      </c>
      <c r="F959">
        <v>1.131279E-2</v>
      </c>
    </row>
    <row r="960" spans="1:6">
      <c r="A960" t="s">
        <v>1078</v>
      </c>
      <c r="B960" t="s">
        <v>35</v>
      </c>
      <c r="C960">
        <v>1.12E-2</v>
      </c>
      <c r="F960">
        <v>1.12E-2</v>
      </c>
    </row>
    <row r="961" spans="1:6">
      <c r="A961" t="s">
        <v>1079</v>
      </c>
      <c r="B961" t="s">
        <v>35</v>
      </c>
      <c r="C961">
        <v>1.1140000000000001E-2</v>
      </c>
      <c r="F961">
        <v>1.1140000000000001E-2</v>
      </c>
    </row>
    <row r="962" spans="1:6">
      <c r="A962" t="s">
        <v>1080</v>
      </c>
      <c r="B962" t="s">
        <v>35</v>
      </c>
      <c r="C962">
        <v>1.11E-2</v>
      </c>
      <c r="F962">
        <v>1.11E-2</v>
      </c>
    </row>
    <row r="963" spans="1:6">
      <c r="A963" t="s">
        <v>1081</v>
      </c>
      <c r="B963" t="s">
        <v>35</v>
      </c>
      <c r="C963">
        <v>1.107E-2</v>
      </c>
      <c r="F963">
        <v>1.107E-2</v>
      </c>
    </row>
    <row r="964" spans="1:6">
      <c r="A964" t="s">
        <v>1082</v>
      </c>
      <c r="B964" t="s">
        <v>35</v>
      </c>
      <c r="C964">
        <v>1.1050242E-2</v>
      </c>
      <c r="F964">
        <v>1.1050242E-2</v>
      </c>
    </row>
    <row r="965" spans="1:6">
      <c r="A965" t="s">
        <v>1083</v>
      </c>
      <c r="B965" t="s">
        <v>35</v>
      </c>
      <c r="C965">
        <v>1.1037750000000001E-2</v>
      </c>
      <c r="F965">
        <v>1.1037750000000001E-2</v>
      </c>
    </row>
    <row r="966" spans="1:6">
      <c r="A966" t="s">
        <v>1084</v>
      </c>
      <c r="B966" t="s">
        <v>35</v>
      </c>
      <c r="C966">
        <v>1.1015E-2</v>
      </c>
      <c r="F966">
        <v>1.1015E-2</v>
      </c>
    </row>
    <row r="967" spans="1:6">
      <c r="A967" t="s">
        <v>1085</v>
      </c>
      <c r="B967" t="s">
        <v>35</v>
      </c>
      <c r="C967">
        <v>1.0999999999999999E-2</v>
      </c>
      <c r="F967">
        <v>1.0999999999999999E-2</v>
      </c>
    </row>
    <row r="968" spans="1:6">
      <c r="A968" t="s">
        <v>1086</v>
      </c>
      <c r="B968" t="s">
        <v>35</v>
      </c>
      <c r="C968">
        <v>1.0999999999999999E-2</v>
      </c>
      <c r="F968">
        <v>1.0999999999999999E-2</v>
      </c>
    </row>
    <row r="969" spans="1:6">
      <c r="A969" t="s">
        <v>1087</v>
      </c>
      <c r="B969" t="s">
        <v>35</v>
      </c>
      <c r="C969">
        <v>1.0999999999999999E-2</v>
      </c>
      <c r="F969">
        <v>1.0999999999999999E-2</v>
      </c>
    </row>
    <row r="970" spans="1:6">
      <c r="A970" t="s">
        <v>1088</v>
      </c>
      <c r="B970" t="s">
        <v>35</v>
      </c>
      <c r="C970">
        <v>1.093E-2</v>
      </c>
      <c r="F970">
        <v>1.093E-2</v>
      </c>
    </row>
    <row r="971" spans="1:6">
      <c r="A971" t="s">
        <v>1089</v>
      </c>
      <c r="B971" t="s">
        <v>35</v>
      </c>
      <c r="C971">
        <v>1.09E-2</v>
      </c>
      <c r="F971">
        <v>1.09E-2</v>
      </c>
    </row>
    <row r="972" spans="1:6">
      <c r="A972" t="s">
        <v>1090</v>
      </c>
      <c r="B972" t="s">
        <v>35</v>
      </c>
      <c r="C972">
        <v>3.3547730000000001E-3</v>
      </c>
      <c r="E972">
        <v>7.5391750000000004E-3</v>
      </c>
      <c r="F972">
        <v>1.0893948000000001E-2</v>
      </c>
    </row>
    <row r="973" spans="1:6">
      <c r="A973" t="s">
        <v>1091</v>
      </c>
      <c r="B973" t="s">
        <v>35</v>
      </c>
      <c r="C973">
        <v>1.0814000000000001E-2</v>
      </c>
      <c r="F973">
        <v>1.0814000000000001E-2</v>
      </c>
    </row>
    <row r="974" spans="1:6">
      <c r="A974" t="s">
        <v>1092</v>
      </c>
      <c r="B974" t="s">
        <v>35</v>
      </c>
      <c r="C974">
        <v>1.0782E-2</v>
      </c>
      <c r="F974">
        <v>1.0782E-2</v>
      </c>
    </row>
    <row r="975" spans="1:6">
      <c r="A975" t="s">
        <v>1093</v>
      </c>
      <c r="B975" t="s">
        <v>35</v>
      </c>
      <c r="C975">
        <v>1.07814E-2</v>
      </c>
      <c r="F975">
        <v>1.07814E-2</v>
      </c>
    </row>
    <row r="976" spans="1:6">
      <c r="A976" t="s">
        <v>1094</v>
      </c>
      <c r="B976" t="s">
        <v>35</v>
      </c>
      <c r="C976">
        <v>1.07814E-2</v>
      </c>
      <c r="F976">
        <v>1.07814E-2</v>
      </c>
    </row>
    <row r="977" spans="1:6">
      <c r="A977" t="s">
        <v>1095</v>
      </c>
      <c r="B977" t="s">
        <v>35</v>
      </c>
      <c r="C977">
        <v>1.0762300000000001E-2</v>
      </c>
      <c r="F977">
        <v>1.0762300000000001E-2</v>
      </c>
    </row>
    <row r="978" spans="1:6">
      <c r="A978" t="s">
        <v>1096</v>
      </c>
      <c r="B978" t="s">
        <v>35</v>
      </c>
      <c r="C978">
        <v>8.0084630000000004E-3</v>
      </c>
      <c r="D978">
        <v>2.6497550000000002E-3</v>
      </c>
      <c r="F978">
        <v>1.0658218000000001E-2</v>
      </c>
    </row>
    <row r="979" spans="1:6">
      <c r="A979" t="s">
        <v>1097</v>
      </c>
      <c r="B979" t="s">
        <v>35</v>
      </c>
      <c r="C979">
        <v>1.06E-2</v>
      </c>
      <c r="F979">
        <v>1.06E-2</v>
      </c>
    </row>
    <row r="980" spans="1:6">
      <c r="A980" t="s">
        <v>1098</v>
      </c>
      <c r="B980" t="s">
        <v>35</v>
      </c>
      <c r="C980">
        <v>4.085104E-3</v>
      </c>
      <c r="D980">
        <v>6.3265409999999998E-3</v>
      </c>
      <c r="F980">
        <v>1.0411645000000001E-2</v>
      </c>
    </row>
    <row r="981" spans="1:6">
      <c r="A981" t="s">
        <v>1099</v>
      </c>
      <c r="B981" t="s">
        <v>35</v>
      </c>
      <c r="C981">
        <v>1.04E-2</v>
      </c>
      <c r="F981">
        <v>1.04E-2</v>
      </c>
    </row>
    <row r="982" spans="1:6">
      <c r="A982" t="s">
        <v>1100</v>
      </c>
      <c r="B982" t="s">
        <v>35</v>
      </c>
      <c r="C982">
        <v>1.0364460000000001E-2</v>
      </c>
      <c r="F982">
        <v>1.0364460000000001E-2</v>
      </c>
    </row>
    <row r="983" spans="1:6">
      <c r="A983" t="s">
        <v>1101</v>
      </c>
      <c r="B983" t="s">
        <v>35</v>
      </c>
      <c r="C983">
        <v>1.0319999999999999E-2</v>
      </c>
      <c r="F983">
        <v>1.0319999999999999E-2</v>
      </c>
    </row>
    <row r="984" spans="1:6">
      <c r="A984" t="s">
        <v>1102</v>
      </c>
      <c r="B984" t="s">
        <v>35</v>
      </c>
      <c r="C984">
        <v>1.02813E-2</v>
      </c>
      <c r="F984">
        <v>1.02813E-2</v>
      </c>
    </row>
    <row r="985" spans="1:6">
      <c r="A985" t="s">
        <v>1103</v>
      </c>
      <c r="B985" t="s">
        <v>35</v>
      </c>
      <c r="C985">
        <v>1.023662E-2</v>
      </c>
      <c r="F985">
        <v>1.023662E-2</v>
      </c>
    </row>
    <row r="986" spans="1:6">
      <c r="A986" t="s">
        <v>1104</v>
      </c>
      <c r="B986" t="s">
        <v>35</v>
      </c>
      <c r="C986">
        <v>1.0111999999999999E-2</v>
      </c>
      <c r="F986">
        <v>1.0111999999999999E-2</v>
      </c>
    </row>
    <row r="987" spans="1:6">
      <c r="A987" t="s">
        <v>1105</v>
      </c>
      <c r="B987" t="s">
        <v>35</v>
      </c>
      <c r="C987">
        <v>0.01</v>
      </c>
      <c r="E987" s="199">
        <v>6.9999999999999994E-5</v>
      </c>
      <c r="F987">
        <v>1.0070000000000001E-2</v>
      </c>
    </row>
    <row r="988" spans="1:6">
      <c r="A988" t="s">
        <v>1106</v>
      </c>
      <c r="B988" t="s">
        <v>35</v>
      </c>
      <c r="C988">
        <v>0.01</v>
      </c>
      <c r="F988">
        <v>0.01</v>
      </c>
    </row>
    <row r="989" spans="1:6">
      <c r="A989" t="s">
        <v>1107</v>
      </c>
      <c r="B989" t="s">
        <v>35</v>
      </c>
      <c r="C989">
        <v>0.01</v>
      </c>
      <c r="F989">
        <v>0.01</v>
      </c>
    </row>
    <row r="990" spans="1:6">
      <c r="A990" t="s">
        <v>1108</v>
      </c>
      <c r="B990" t="s">
        <v>35</v>
      </c>
      <c r="C990">
        <v>0.01</v>
      </c>
      <c r="F990">
        <v>0.01</v>
      </c>
    </row>
    <row r="991" spans="1:6">
      <c r="A991" t="s">
        <v>1109</v>
      </c>
      <c r="B991" t="s">
        <v>35</v>
      </c>
      <c r="C991">
        <v>0.01</v>
      </c>
      <c r="F991">
        <v>0.01</v>
      </c>
    </row>
    <row r="992" spans="1:6">
      <c r="A992" t="s">
        <v>1110</v>
      </c>
      <c r="B992" t="s">
        <v>35</v>
      </c>
      <c r="C992">
        <v>0.01</v>
      </c>
      <c r="F992">
        <v>0.01</v>
      </c>
    </row>
    <row r="993" spans="1:6">
      <c r="A993" t="s">
        <v>1111</v>
      </c>
      <c r="B993" t="s">
        <v>35</v>
      </c>
      <c r="C993">
        <v>0.01</v>
      </c>
      <c r="F993">
        <v>0.01</v>
      </c>
    </row>
    <row r="994" spans="1:6">
      <c r="A994" t="s">
        <v>1112</v>
      </c>
      <c r="B994" t="s">
        <v>35</v>
      </c>
      <c r="C994">
        <v>0.01</v>
      </c>
      <c r="F994">
        <v>0.01</v>
      </c>
    </row>
    <row r="995" spans="1:6">
      <c r="A995" t="s">
        <v>1113</v>
      </c>
      <c r="B995" t="s">
        <v>35</v>
      </c>
      <c r="C995">
        <v>0.01</v>
      </c>
      <c r="F995">
        <v>0.01</v>
      </c>
    </row>
    <row r="996" spans="1:6">
      <c r="A996" t="s">
        <v>1114</v>
      </c>
      <c r="B996" t="s">
        <v>35</v>
      </c>
      <c r="C996">
        <v>9.9399999999999992E-3</v>
      </c>
      <c r="F996">
        <v>9.9399999999999992E-3</v>
      </c>
    </row>
    <row r="997" spans="1:6">
      <c r="A997" t="s">
        <v>1115</v>
      </c>
      <c r="B997" t="s">
        <v>35</v>
      </c>
      <c r="C997">
        <v>9.9386000000000006E-3</v>
      </c>
      <c r="F997">
        <v>9.9386000000000006E-3</v>
      </c>
    </row>
    <row r="998" spans="1:6">
      <c r="A998" t="s">
        <v>1116</v>
      </c>
      <c r="B998" t="s">
        <v>35</v>
      </c>
      <c r="C998">
        <v>9.8658019999999999E-3</v>
      </c>
      <c r="F998">
        <v>9.8658019999999999E-3</v>
      </c>
    </row>
    <row r="999" spans="1:6">
      <c r="A999" t="s">
        <v>1117</v>
      </c>
      <c r="B999" t="s">
        <v>35</v>
      </c>
      <c r="C999" s="199">
        <v>1.13E-4</v>
      </c>
      <c r="D999">
        <v>9.7262389999999994E-3</v>
      </c>
      <c r="F999">
        <v>9.8392710000000001E-3</v>
      </c>
    </row>
    <row r="1000" spans="1:6">
      <c r="A1000" t="s">
        <v>1118</v>
      </c>
      <c r="B1000" t="s">
        <v>35</v>
      </c>
      <c r="C1000">
        <v>9.7999999999999997E-3</v>
      </c>
      <c r="F1000">
        <v>9.7999999999999997E-3</v>
      </c>
    </row>
    <row r="1001" spans="1:6">
      <c r="A1001" t="s">
        <v>1119</v>
      </c>
      <c r="B1001" t="s">
        <v>35</v>
      </c>
      <c r="C1001">
        <v>9.7000000000000003E-3</v>
      </c>
      <c r="F1001">
        <v>9.7000000000000003E-3</v>
      </c>
    </row>
    <row r="1002" spans="1:6">
      <c r="A1002" t="s">
        <v>1120</v>
      </c>
      <c r="B1002" t="s">
        <v>35</v>
      </c>
      <c r="C1002">
        <v>9.7000000000000003E-3</v>
      </c>
      <c r="F1002">
        <v>9.7000000000000003E-3</v>
      </c>
    </row>
    <row r="1003" spans="1:6">
      <c r="A1003" t="s">
        <v>1121</v>
      </c>
      <c r="B1003" t="s">
        <v>35</v>
      </c>
      <c r="C1003">
        <v>9.7000000000000003E-3</v>
      </c>
      <c r="F1003">
        <v>9.7000000000000003E-3</v>
      </c>
    </row>
    <row r="1004" spans="1:6">
      <c r="A1004" t="s">
        <v>1122</v>
      </c>
      <c r="B1004" t="s">
        <v>35</v>
      </c>
      <c r="C1004">
        <v>9.5999999999999992E-3</v>
      </c>
      <c r="F1004">
        <v>9.5999999999999992E-3</v>
      </c>
    </row>
    <row r="1005" spans="1:6">
      <c r="A1005" t="s">
        <v>1123</v>
      </c>
      <c r="B1005" t="s">
        <v>35</v>
      </c>
      <c r="C1005">
        <v>9.5300000000000003E-3</v>
      </c>
      <c r="E1005" s="199">
        <v>5.0000000000000002E-5</v>
      </c>
      <c r="F1005">
        <v>9.58E-3</v>
      </c>
    </row>
    <row r="1006" spans="1:6">
      <c r="A1006" t="s">
        <v>1124</v>
      </c>
      <c r="B1006" t="s">
        <v>35</v>
      </c>
      <c r="C1006">
        <v>9.5593799999999993E-3</v>
      </c>
      <c r="F1006">
        <v>9.5593799999999993E-3</v>
      </c>
    </row>
    <row r="1007" spans="1:6">
      <c r="A1007" t="s">
        <v>1125</v>
      </c>
      <c r="B1007" t="s">
        <v>35</v>
      </c>
      <c r="C1007">
        <v>9.4202720000000004E-3</v>
      </c>
      <c r="F1007">
        <v>9.4202720000000004E-3</v>
      </c>
    </row>
    <row r="1008" spans="1:6">
      <c r="A1008" t="s">
        <v>1126</v>
      </c>
      <c r="B1008" t="s">
        <v>35</v>
      </c>
      <c r="C1008">
        <v>9.3671350000000004E-3</v>
      </c>
      <c r="F1008">
        <v>9.3671350000000004E-3</v>
      </c>
    </row>
    <row r="1009" spans="1:6">
      <c r="A1009" t="s">
        <v>1127</v>
      </c>
      <c r="B1009" t="s">
        <v>35</v>
      </c>
      <c r="C1009">
        <v>9.3001160000000006E-3</v>
      </c>
      <c r="F1009">
        <v>9.3001160000000006E-3</v>
      </c>
    </row>
    <row r="1010" spans="1:6">
      <c r="A1010" t="s">
        <v>1128</v>
      </c>
      <c r="B1010" t="s">
        <v>35</v>
      </c>
      <c r="C1010">
        <v>9.2999999999999992E-3</v>
      </c>
      <c r="F1010">
        <v>9.2999999999999992E-3</v>
      </c>
    </row>
    <row r="1011" spans="1:6">
      <c r="A1011" t="s">
        <v>1129</v>
      </c>
      <c r="B1011" t="s">
        <v>35</v>
      </c>
      <c r="C1011">
        <v>9.2665520000000008E-3</v>
      </c>
      <c r="F1011">
        <v>9.2665520000000008E-3</v>
      </c>
    </row>
    <row r="1012" spans="1:6">
      <c r="A1012" t="s">
        <v>1130</v>
      </c>
      <c r="B1012" t="s">
        <v>35</v>
      </c>
      <c r="C1012">
        <v>4.3461000000000003E-3</v>
      </c>
      <c r="D1012">
        <v>4.91472E-3</v>
      </c>
      <c r="F1012">
        <v>9.2608199999999995E-3</v>
      </c>
    </row>
    <row r="1013" spans="1:6">
      <c r="A1013" t="s">
        <v>1131</v>
      </c>
      <c r="B1013" t="s">
        <v>35</v>
      </c>
      <c r="C1013">
        <v>4.8736730000000002E-3</v>
      </c>
      <c r="D1013">
        <v>4.345303E-3</v>
      </c>
      <c r="F1013">
        <v>9.2189760000000003E-3</v>
      </c>
    </row>
    <row r="1014" spans="1:6">
      <c r="A1014" t="s">
        <v>1132</v>
      </c>
      <c r="B1014" t="s">
        <v>35</v>
      </c>
      <c r="C1014">
        <v>9.1599999999999997E-3</v>
      </c>
      <c r="F1014">
        <v>9.1599999999999997E-3</v>
      </c>
    </row>
    <row r="1015" spans="1:6">
      <c r="A1015" t="s">
        <v>1133</v>
      </c>
      <c r="B1015" t="s">
        <v>35</v>
      </c>
      <c r="C1015">
        <v>9.1494160000000005E-3</v>
      </c>
      <c r="F1015">
        <v>9.1494160000000005E-3</v>
      </c>
    </row>
    <row r="1016" spans="1:6">
      <c r="A1016" t="s">
        <v>1134</v>
      </c>
      <c r="B1016" t="s">
        <v>35</v>
      </c>
      <c r="C1016">
        <v>8.9999999999999993E-3</v>
      </c>
      <c r="F1016">
        <v>8.9999999999999993E-3</v>
      </c>
    </row>
    <row r="1017" spans="1:6">
      <c r="A1017" t="s">
        <v>1135</v>
      </c>
      <c r="B1017" t="s">
        <v>35</v>
      </c>
      <c r="C1017">
        <v>8.9999999999999993E-3</v>
      </c>
      <c r="F1017">
        <v>8.9999999999999993E-3</v>
      </c>
    </row>
    <row r="1018" spans="1:6">
      <c r="A1018" t="s">
        <v>1136</v>
      </c>
      <c r="B1018" t="s">
        <v>35</v>
      </c>
      <c r="C1018">
        <v>8.9198599999999999E-3</v>
      </c>
      <c r="F1018">
        <v>8.9198599999999999E-3</v>
      </c>
    </row>
    <row r="1019" spans="1:6">
      <c r="A1019" t="s">
        <v>1137</v>
      </c>
      <c r="B1019" t="s">
        <v>35</v>
      </c>
      <c r="C1019">
        <v>8.9169999999999996E-3</v>
      </c>
      <c r="F1019">
        <v>8.9169999999999996E-3</v>
      </c>
    </row>
    <row r="1020" spans="1:6">
      <c r="A1020" t="s">
        <v>1138</v>
      </c>
      <c r="B1020" t="s">
        <v>35</v>
      </c>
      <c r="C1020">
        <v>4.1000000000000003E-3</v>
      </c>
      <c r="D1020">
        <v>3.3999999999999998E-3</v>
      </c>
      <c r="E1020">
        <v>1.4E-3</v>
      </c>
      <c r="F1020">
        <v>8.8999999999999999E-3</v>
      </c>
    </row>
    <row r="1021" spans="1:6">
      <c r="A1021" t="s">
        <v>1139</v>
      </c>
      <c r="B1021" t="s">
        <v>35</v>
      </c>
      <c r="C1021">
        <v>8.8489999999999992E-3</v>
      </c>
      <c r="F1021">
        <v>8.8489999999999992E-3</v>
      </c>
    </row>
    <row r="1022" spans="1:6">
      <c r="A1022" t="s">
        <v>1140</v>
      </c>
      <c r="B1022" t="s">
        <v>35</v>
      </c>
      <c r="C1022">
        <v>8.8000000000000005E-3</v>
      </c>
      <c r="F1022">
        <v>8.8000000000000005E-3</v>
      </c>
    </row>
    <row r="1023" spans="1:6">
      <c r="A1023" t="s">
        <v>1141</v>
      </c>
      <c r="B1023" t="s">
        <v>35</v>
      </c>
      <c r="C1023">
        <v>8.7306699999999994E-3</v>
      </c>
      <c r="F1023">
        <v>8.7306699999999994E-3</v>
      </c>
    </row>
    <row r="1024" spans="1:6">
      <c r="A1024" t="s">
        <v>1142</v>
      </c>
      <c r="B1024" t="s">
        <v>35</v>
      </c>
      <c r="C1024">
        <v>8.5800000000000008E-3</v>
      </c>
      <c r="E1024" s="199">
        <v>1.4999999999999999E-4</v>
      </c>
      <c r="F1024">
        <v>8.7299999999999999E-3</v>
      </c>
    </row>
    <row r="1025" spans="1:6">
      <c r="A1025" t="s">
        <v>1143</v>
      </c>
      <c r="B1025" t="s">
        <v>35</v>
      </c>
      <c r="C1025">
        <v>8.70457E-3</v>
      </c>
      <c r="F1025">
        <v>8.70457E-3</v>
      </c>
    </row>
    <row r="1026" spans="1:6">
      <c r="A1026" t="s">
        <v>1144</v>
      </c>
      <c r="B1026" t="s">
        <v>35</v>
      </c>
      <c r="C1026">
        <v>5.9962649999999998E-3</v>
      </c>
      <c r="E1026">
        <v>2.6909999999999998E-3</v>
      </c>
      <c r="F1026">
        <v>8.6872649999999996E-3</v>
      </c>
    </row>
    <row r="1027" spans="1:6">
      <c r="A1027" t="s">
        <v>1145</v>
      </c>
      <c r="B1027" t="s">
        <v>35</v>
      </c>
      <c r="C1027">
        <v>8.5699999999999995E-3</v>
      </c>
      <c r="E1027" s="199">
        <v>5.0000000000000002E-5</v>
      </c>
      <c r="F1027">
        <v>8.6199999999999992E-3</v>
      </c>
    </row>
    <row r="1028" spans="1:6">
      <c r="A1028" t="s">
        <v>1146</v>
      </c>
      <c r="B1028" t="s">
        <v>35</v>
      </c>
      <c r="C1028">
        <v>8.6099999999999996E-3</v>
      </c>
      <c r="F1028">
        <v>8.6099999999999996E-3</v>
      </c>
    </row>
    <row r="1029" spans="1:6">
      <c r="A1029" t="s">
        <v>1147</v>
      </c>
      <c r="B1029" t="s">
        <v>35</v>
      </c>
      <c r="C1029">
        <v>8.5003449999999994E-3</v>
      </c>
      <c r="F1029">
        <v>8.5003449999999994E-3</v>
      </c>
    </row>
    <row r="1030" spans="1:6">
      <c r="A1030" t="s">
        <v>1148</v>
      </c>
      <c r="B1030" t="s">
        <v>35</v>
      </c>
      <c r="C1030">
        <v>8.4925620000000004E-3</v>
      </c>
      <c r="F1030">
        <v>8.4925620000000004E-3</v>
      </c>
    </row>
    <row r="1031" spans="1:6">
      <c r="A1031" t="s">
        <v>1149</v>
      </c>
      <c r="B1031" t="s">
        <v>35</v>
      </c>
      <c r="C1031">
        <v>8.4499999999999992E-3</v>
      </c>
      <c r="F1031">
        <v>8.4499999999999992E-3</v>
      </c>
    </row>
    <row r="1032" spans="1:6">
      <c r="A1032" t="s">
        <v>1150</v>
      </c>
      <c r="B1032" t="s">
        <v>35</v>
      </c>
      <c r="C1032">
        <v>8.3999999999999995E-3</v>
      </c>
      <c r="F1032">
        <v>8.3999999999999995E-3</v>
      </c>
    </row>
    <row r="1033" spans="1:6">
      <c r="A1033" t="s">
        <v>1151</v>
      </c>
      <c r="B1033" t="s">
        <v>35</v>
      </c>
      <c r="C1033">
        <v>8.3164789999999999E-3</v>
      </c>
      <c r="F1033">
        <v>8.3164789999999999E-3</v>
      </c>
    </row>
    <row r="1034" spans="1:6">
      <c r="A1034" t="s">
        <v>1152</v>
      </c>
      <c r="B1034" t="s">
        <v>35</v>
      </c>
      <c r="C1034">
        <v>8.1331900000000002E-3</v>
      </c>
      <c r="F1034">
        <v>8.1331900000000002E-3</v>
      </c>
    </row>
    <row r="1035" spans="1:6">
      <c r="A1035" t="s">
        <v>1153</v>
      </c>
      <c r="B1035" t="s">
        <v>35</v>
      </c>
      <c r="C1035">
        <v>8.1217909999999997E-3</v>
      </c>
      <c r="F1035">
        <v>8.1217909999999997E-3</v>
      </c>
    </row>
    <row r="1036" spans="1:6">
      <c r="A1036" t="s">
        <v>1154</v>
      </c>
      <c r="B1036" t="s">
        <v>35</v>
      </c>
      <c r="C1036">
        <v>8.0599999999999995E-3</v>
      </c>
      <c r="F1036">
        <v>8.0599999999999995E-3</v>
      </c>
    </row>
    <row r="1037" spans="1:6">
      <c r="A1037" t="s">
        <v>1155</v>
      </c>
      <c r="B1037" t="s">
        <v>35</v>
      </c>
      <c r="C1037">
        <v>8.0000000000000002E-3</v>
      </c>
      <c r="F1037">
        <v>8.0000000000000002E-3</v>
      </c>
    </row>
    <row r="1038" spans="1:6">
      <c r="A1038" t="s">
        <v>1156</v>
      </c>
      <c r="B1038" t="s">
        <v>35</v>
      </c>
      <c r="C1038">
        <v>8.0000000000000002E-3</v>
      </c>
      <c r="F1038">
        <v>8.0000000000000002E-3</v>
      </c>
    </row>
    <row r="1039" spans="1:6">
      <c r="A1039" t="s">
        <v>1157</v>
      </c>
      <c r="B1039" t="s">
        <v>35</v>
      </c>
      <c r="C1039">
        <v>8.0000000000000002E-3</v>
      </c>
      <c r="F1039">
        <v>8.0000000000000002E-3</v>
      </c>
    </row>
    <row r="1040" spans="1:6">
      <c r="A1040" t="s">
        <v>1158</v>
      </c>
      <c r="B1040" t="s">
        <v>35</v>
      </c>
      <c r="C1040">
        <v>8.0000000000000002E-3</v>
      </c>
      <c r="F1040">
        <v>8.0000000000000002E-3</v>
      </c>
    </row>
    <row r="1041" spans="1:6">
      <c r="A1041" t="s">
        <v>1159</v>
      </c>
      <c r="B1041" t="s">
        <v>35</v>
      </c>
      <c r="C1041" s="199">
        <v>8.2799999999999993E-5</v>
      </c>
      <c r="D1041">
        <v>7.8669399999999994E-3</v>
      </c>
      <c r="F1041">
        <v>7.9497170000000002E-3</v>
      </c>
    </row>
    <row r="1042" spans="1:6">
      <c r="A1042" t="s">
        <v>1160</v>
      </c>
      <c r="B1042" t="s">
        <v>35</v>
      </c>
      <c r="C1042">
        <v>7.7999999999999996E-3</v>
      </c>
      <c r="F1042">
        <v>7.7999999999999996E-3</v>
      </c>
    </row>
    <row r="1043" spans="1:6">
      <c r="A1043" t="s">
        <v>1161</v>
      </c>
      <c r="B1043" t="s">
        <v>35</v>
      </c>
      <c r="C1043">
        <v>7.7966559999999999E-3</v>
      </c>
      <c r="F1043">
        <v>7.7966559999999999E-3</v>
      </c>
    </row>
    <row r="1044" spans="1:6">
      <c r="A1044" t="s">
        <v>1162</v>
      </c>
      <c r="B1044" t="s">
        <v>35</v>
      </c>
      <c r="C1044">
        <v>7.7478399999999998E-3</v>
      </c>
      <c r="F1044">
        <v>7.7478399999999998E-3</v>
      </c>
    </row>
    <row r="1045" spans="1:6">
      <c r="A1045" t="s">
        <v>1163</v>
      </c>
      <c r="B1045" t="s">
        <v>35</v>
      </c>
      <c r="C1045">
        <v>1.100845E-3</v>
      </c>
      <c r="D1045">
        <v>6.630131E-3</v>
      </c>
      <c r="F1045">
        <v>7.7309759999999996E-3</v>
      </c>
    </row>
    <row r="1046" spans="1:6">
      <c r="A1046" t="s">
        <v>1164</v>
      </c>
      <c r="B1046" t="s">
        <v>35</v>
      </c>
      <c r="C1046">
        <v>7.6899999999999998E-3</v>
      </c>
      <c r="F1046">
        <v>7.6899999999999998E-3</v>
      </c>
    </row>
    <row r="1047" spans="1:6">
      <c r="A1047" t="s">
        <v>1165</v>
      </c>
      <c r="B1047" t="s">
        <v>35</v>
      </c>
      <c r="C1047">
        <v>7.6E-3</v>
      </c>
      <c r="F1047">
        <v>7.6E-3</v>
      </c>
    </row>
    <row r="1048" spans="1:6">
      <c r="A1048" t="s">
        <v>1166</v>
      </c>
      <c r="B1048" t="s">
        <v>35</v>
      </c>
      <c r="C1048">
        <v>7.6E-3</v>
      </c>
      <c r="F1048">
        <v>7.6E-3</v>
      </c>
    </row>
    <row r="1049" spans="1:6">
      <c r="A1049" t="s">
        <v>1167</v>
      </c>
      <c r="B1049" t="s">
        <v>35</v>
      </c>
      <c r="C1049">
        <v>7.6E-3</v>
      </c>
      <c r="F1049">
        <v>7.6E-3</v>
      </c>
    </row>
    <row r="1050" spans="1:6">
      <c r="A1050" t="s">
        <v>1168</v>
      </c>
      <c r="B1050" t="s">
        <v>35</v>
      </c>
      <c r="C1050">
        <v>5.9310500000000002E-3</v>
      </c>
      <c r="D1050">
        <v>1.5759000000000001E-3</v>
      </c>
      <c r="F1050">
        <v>7.5069500000000001E-3</v>
      </c>
    </row>
    <row r="1051" spans="1:6">
      <c r="A1051" t="s">
        <v>1169</v>
      </c>
      <c r="B1051" t="s">
        <v>35</v>
      </c>
      <c r="C1051">
        <v>7.4999999999999997E-3</v>
      </c>
      <c r="F1051">
        <v>7.4999999999999997E-3</v>
      </c>
    </row>
    <row r="1052" spans="1:6">
      <c r="A1052" t="s">
        <v>1170</v>
      </c>
      <c r="B1052" t="s">
        <v>35</v>
      </c>
      <c r="C1052">
        <v>7.4099999999999999E-3</v>
      </c>
      <c r="F1052">
        <v>7.4099999999999999E-3</v>
      </c>
    </row>
    <row r="1053" spans="1:6">
      <c r="A1053" t="s">
        <v>1171</v>
      </c>
      <c r="B1053" t="s">
        <v>35</v>
      </c>
      <c r="C1053">
        <v>7.4099999999999999E-3</v>
      </c>
      <c r="F1053">
        <v>7.4099999999999999E-3</v>
      </c>
    </row>
    <row r="1054" spans="1:6">
      <c r="A1054" t="s">
        <v>1172</v>
      </c>
      <c r="B1054" t="s">
        <v>35</v>
      </c>
      <c r="C1054">
        <v>7.39771E-3</v>
      </c>
      <c r="F1054">
        <v>7.39771E-3</v>
      </c>
    </row>
    <row r="1055" spans="1:6">
      <c r="A1055" t="s">
        <v>1173</v>
      </c>
      <c r="B1055" t="s">
        <v>35</v>
      </c>
      <c r="C1055">
        <v>7.3390729999999998E-3</v>
      </c>
      <c r="F1055">
        <v>7.3390729999999998E-3</v>
      </c>
    </row>
    <row r="1056" spans="1:6">
      <c r="A1056" t="s">
        <v>1174</v>
      </c>
      <c r="B1056" t="s">
        <v>35</v>
      </c>
      <c r="E1056">
        <v>7.3330000000000001E-3</v>
      </c>
      <c r="F1056">
        <v>7.3330000000000001E-3</v>
      </c>
    </row>
    <row r="1057" spans="1:6">
      <c r="A1057" t="s">
        <v>1175</v>
      </c>
      <c r="B1057" t="s">
        <v>35</v>
      </c>
      <c r="C1057">
        <v>7.3144619999999999E-3</v>
      </c>
      <c r="F1057">
        <v>7.3144619999999999E-3</v>
      </c>
    </row>
    <row r="1058" spans="1:6">
      <c r="A1058" t="s">
        <v>1176</v>
      </c>
      <c r="B1058" t="s">
        <v>35</v>
      </c>
      <c r="C1058">
        <v>7.3000000000000001E-3</v>
      </c>
      <c r="F1058">
        <v>7.3000000000000001E-3</v>
      </c>
    </row>
    <row r="1059" spans="1:6">
      <c r="A1059" t="s">
        <v>1177</v>
      </c>
      <c r="B1059" t="s">
        <v>35</v>
      </c>
      <c r="C1059">
        <v>7.1500000000000001E-3</v>
      </c>
      <c r="F1059">
        <v>7.1500000000000001E-3</v>
      </c>
    </row>
    <row r="1060" spans="1:6">
      <c r="A1060" t="s">
        <v>1178</v>
      </c>
      <c r="B1060" t="s">
        <v>35</v>
      </c>
      <c r="E1060">
        <v>7.1000000000000004E-3</v>
      </c>
      <c r="F1060">
        <v>7.1000000000000004E-3</v>
      </c>
    </row>
    <row r="1061" spans="1:6">
      <c r="A1061" t="s">
        <v>1179</v>
      </c>
      <c r="B1061" t="s">
        <v>35</v>
      </c>
      <c r="C1061">
        <v>7.0027329999999997E-3</v>
      </c>
      <c r="F1061">
        <v>7.0027329999999997E-3</v>
      </c>
    </row>
    <row r="1062" spans="1:6">
      <c r="A1062" t="s">
        <v>1180</v>
      </c>
      <c r="B1062" t="s">
        <v>35</v>
      </c>
      <c r="C1062">
        <v>7.0009069999999998E-3</v>
      </c>
      <c r="F1062">
        <v>7.0009069999999998E-3</v>
      </c>
    </row>
    <row r="1063" spans="1:6">
      <c r="A1063" t="s">
        <v>1181</v>
      </c>
      <c r="B1063" t="s">
        <v>35</v>
      </c>
      <c r="C1063">
        <v>7.0000000000000001E-3</v>
      </c>
      <c r="F1063">
        <v>7.0000000000000001E-3</v>
      </c>
    </row>
    <row r="1064" spans="1:6">
      <c r="A1064" t="s">
        <v>1182</v>
      </c>
      <c r="B1064" t="s">
        <v>35</v>
      </c>
      <c r="C1064">
        <v>7.0000000000000001E-3</v>
      </c>
      <c r="F1064">
        <v>7.0000000000000001E-3</v>
      </c>
    </row>
    <row r="1065" spans="1:6">
      <c r="A1065" t="s">
        <v>1183</v>
      </c>
      <c r="B1065" t="s">
        <v>35</v>
      </c>
      <c r="C1065">
        <v>7.0000000000000001E-3</v>
      </c>
      <c r="F1065">
        <v>7.0000000000000001E-3</v>
      </c>
    </row>
    <row r="1066" spans="1:6">
      <c r="A1066" t="s">
        <v>1184</v>
      </c>
      <c r="B1066" t="s">
        <v>35</v>
      </c>
      <c r="C1066" s="199">
        <v>6.2100000000000002E-4</v>
      </c>
      <c r="D1066">
        <v>6.3065059999999999E-3</v>
      </c>
      <c r="F1066">
        <v>6.9275509999999997E-3</v>
      </c>
    </row>
    <row r="1067" spans="1:6">
      <c r="A1067" t="s">
        <v>1185</v>
      </c>
      <c r="B1067" t="s">
        <v>35</v>
      </c>
      <c r="C1067">
        <v>6.9247800000000002E-3</v>
      </c>
      <c r="F1067">
        <v>6.9247800000000002E-3</v>
      </c>
    </row>
    <row r="1068" spans="1:6">
      <c r="A1068" t="s">
        <v>1186</v>
      </c>
      <c r="B1068" t="s">
        <v>35</v>
      </c>
      <c r="C1068">
        <v>6.8715740000000001E-3</v>
      </c>
      <c r="F1068">
        <v>6.8715740000000001E-3</v>
      </c>
    </row>
    <row r="1069" spans="1:6">
      <c r="A1069" t="s">
        <v>1187</v>
      </c>
      <c r="B1069" t="s">
        <v>35</v>
      </c>
      <c r="C1069">
        <v>2.9727299999999998E-3</v>
      </c>
      <c r="D1069">
        <v>3.8952000000000001E-3</v>
      </c>
      <c r="F1069">
        <v>6.8679300000000004E-3</v>
      </c>
    </row>
    <row r="1070" spans="1:6">
      <c r="A1070" t="s">
        <v>1188</v>
      </c>
      <c r="B1070" t="s">
        <v>35</v>
      </c>
      <c r="C1070">
        <v>6.8606539999999999E-3</v>
      </c>
      <c r="F1070">
        <v>6.8606539999999999E-3</v>
      </c>
    </row>
    <row r="1071" spans="1:6">
      <c r="A1071" t="s">
        <v>1189</v>
      </c>
      <c r="B1071" t="s">
        <v>35</v>
      </c>
      <c r="C1071">
        <v>6.8043299999999999E-3</v>
      </c>
      <c r="F1071">
        <v>6.8043299999999999E-3</v>
      </c>
    </row>
    <row r="1072" spans="1:6">
      <c r="A1072" t="s">
        <v>1190</v>
      </c>
      <c r="B1072" t="s">
        <v>35</v>
      </c>
      <c r="C1072">
        <v>6.7999999999999996E-3</v>
      </c>
      <c r="F1072">
        <v>6.7999999999999996E-3</v>
      </c>
    </row>
    <row r="1073" spans="1:6">
      <c r="A1073" t="s">
        <v>1191</v>
      </c>
      <c r="B1073" t="s">
        <v>35</v>
      </c>
      <c r="C1073">
        <v>2.79671E-3</v>
      </c>
      <c r="D1073">
        <v>3.9844800000000003E-3</v>
      </c>
      <c r="F1073">
        <v>6.7811900000000003E-3</v>
      </c>
    </row>
    <row r="1074" spans="1:6">
      <c r="A1074" t="s">
        <v>1192</v>
      </c>
      <c r="B1074" t="s">
        <v>35</v>
      </c>
      <c r="C1074">
        <v>6.7496199999999996E-3</v>
      </c>
      <c r="F1074">
        <v>6.7496199999999996E-3</v>
      </c>
    </row>
    <row r="1075" spans="1:6">
      <c r="A1075" t="s">
        <v>1193</v>
      </c>
      <c r="B1075" t="s">
        <v>35</v>
      </c>
      <c r="C1075">
        <v>4.8675100000000002E-3</v>
      </c>
      <c r="D1075">
        <v>1.87637E-3</v>
      </c>
      <c r="F1075">
        <v>6.7438799999999998E-3</v>
      </c>
    </row>
    <row r="1076" spans="1:6">
      <c r="A1076" t="s">
        <v>1194</v>
      </c>
      <c r="B1076" t="s">
        <v>35</v>
      </c>
      <c r="C1076">
        <v>6.7099999999999998E-3</v>
      </c>
      <c r="F1076">
        <v>6.7099999999999998E-3</v>
      </c>
    </row>
    <row r="1077" spans="1:6">
      <c r="A1077" t="s">
        <v>1195</v>
      </c>
      <c r="B1077" t="s">
        <v>35</v>
      </c>
      <c r="C1077">
        <v>6.6961119999999997E-3</v>
      </c>
      <c r="F1077">
        <v>6.6961119999999997E-3</v>
      </c>
    </row>
    <row r="1078" spans="1:6">
      <c r="A1078" t="s">
        <v>1196</v>
      </c>
      <c r="B1078" t="s">
        <v>35</v>
      </c>
      <c r="C1078">
        <v>6.6535739999999998E-3</v>
      </c>
      <c r="F1078">
        <v>6.6535739999999998E-3</v>
      </c>
    </row>
    <row r="1079" spans="1:6">
      <c r="A1079" t="s">
        <v>1197</v>
      </c>
      <c r="B1079" t="s">
        <v>35</v>
      </c>
      <c r="C1079">
        <v>6.6100000000000004E-3</v>
      </c>
      <c r="F1079">
        <v>6.6100000000000004E-3</v>
      </c>
    </row>
    <row r="1080" spans="1:6">
      <c r="A1080" t="s">
        <v>1198</v>
      </c>
      <c r="B1080" t="s">
        <v>35</v>
      </c>
      <c r="C1080">
        <v>6.5799999999999999E-3</v>
      </c>
      <c r="F1080">
        <v>6.5799999999999999E-3</v>
      </c>
    </row>
    <row r="1081" spans="1:6">
      <c r="A1081" t="s">
        <v>1199</v>
      </c>
      <c r="B1081" t="s">
        <v>35</v>
      </c>
      <c r="C1081">
        <v>6.4069299999999999E-3</v>
      </c>
      <c r="F1081">
        <v>6.4069299999999999E-3</v>
      </c>
    </row>
    <row r="1082" spans="1:6">
      <c r="A1082" t="s">
        <v>1200</v>
      </c>
      <c r="B1082" t="s">
        <v>35</v>
      </c>
      <c r="C1082">
        <v>6.4000000000000003E-3</v>
      </c>
      <c r="F1082">
        <v>6.4000000000000003E-3</v>
      </c>
    </row>
    <row r="1083" spans="1:6">
      <c r="A1083" t="s">
        <v>1201</v>
      </c>
      <c r="B1083" t="s">
        <v>35</v>
      </c>
      <c r="C1083">
        <v>6.4000000000000003E-3</v>
      </c>
      <c r="F1083">
        <v>6.4000000000000003E-3</v>
      </c>
    </row>
    <row r="1084" spans="1:6">
      <c r="A1084" t="s">
        <v>1202</v>
      </c>
      <c r="B1084" t="s">
        <v>35</v>
      </c>
      <c r="C1084">
        <v>6.3901000000000001E-3</v>
      </c>
      <c r="F1084">
        <v>6.3901000000000001E-3</v>
      </c>
    </row>
    <row r="1085" spans="1:6">
      <c r="A1085" t="s">
        <v>1203</v>
      </c>
      <c r="B1085" t="s">
        <v>35</v>
      </c>
      <c r="C1085">
        <v>6.2500000000000003E-3</v>
      </c>
      <c r="E1085" s="199">
        <v>1E-4</v>
      </c>
      <c r="F1085">
        <v>6.3499999999999997E-3</v>
      </c>
    </row>
    <row r="1086" spans="1:6">
      <c r="A1086" t="s">
        <v>1204</v>
      </c>
      <c r="B1086" t="s">
        <v>35</v>
      </c>
      <c r="C1086">
        <v>4.2320999999999999E-3</v>
      </c>
      <c r="D1086">
        <v>2.0412300000000002E-3</v>
      </c>
      <c r="F1086">
        <v>6.2733299999999997E-3</v>
      </c>
    </row>
    <row r="1087" spans="1:6">
      <c r="A1087" t="s">
        <v>1205</v>
      </c>
      <c r="B1087" t="s">
        <v>35</v>
      </c>
      <c r="C1087">
        <v>6.1999999999999998E-3</v>
      </c>
      <c r="F1087">
        <v>6.1999999999999998E-3</v>
      </c>
    </row>
    <row r="1088" spans="1:6">
      <c r="A1088" t="s">
        <v>1206</v>
      </c>
      <c r="B1088" t="s">
        <v>35</v>
      </c>
      <c r="C1088">
        <v>6.1282999999999997E-3</v>
      </c>
      <c r="F1088">
        <v>6.1282999999999997E-3</v>
      </c>
    </row>
    <row r="1089" spans="1:6">
      <c r="A1089" t="s">
        <v>1207</v>
      </c>
      <c r="B1089" t="s">
        <v>35</v>
      </c>
      <c r="C1089">
        <v>6.1000000000000004E-3</v>
      </c>
      <c r="F1089">
        <v>6.1000000000000004E-3</v>
      </c>
    </row>
    <row r="1090" spans="1:6">
      <c r="A1090" t="s">
        <v>1208</v>
      </c>
      <c r="B1090" t="s">
        <v>35</v>
      </c>
      <c r="C1090">
        <v>6.0785919999999998E-3</v>
      </c>
      <c r="F1090">
        <v>6.0785919999999998E-3</v>
      </c>
    </row>
    <row r="1091" spans="1:6">
      <c r="A1091" t="s">
        <v>1209</v>
      </c>
      <c r="B1091" t="s">
        <v>35</v>
      </c>
      <c r="C1091">
        <v>6.0021600000000003E-3</v>
      </c>
      <c r="F1091">
        <v>6.0021600000000003E-3</v>
      </c>
    </row>
    <row r="1092" spans="1:6">
      <c r="A1092" t="s">
        <v>1210</v>
      </c>
      <c r="B1092" t="s">
        <v>35</v>
      </c>
      <c r="C1092">
        <v>6.0000000000000001E-3</v>
      </c>
      <c r="F1092">
        <v>6.0000000000000001E-3</v>
      </c>
    </row>
    <row r="1093" spans="1:6">
      <c r="A1093" t="s">
        <v>1211</v>
      </c>
      <c r="B1093" t="s">
        <v>35</v>
      </c>
      <c r="C1093">
        <v>6.0000000000000001E-3</v>
      </c>
      <c r="F1093">
        <v>6.0000000000000001E-3</v>
      </c>
    </row>
    <row r="1094" spans="1:6">
      <c r="A1094" t="s">
        <v>1212</v>
      </c>
      <c r="B1094" t="s">
        <v>35</v>
      </c>
      <c r="C1094">
        <v>6.0000000000000001E-3</v>
      </c>
      <c r="F1094">
        <v>6.0000000000000001E-3</v>
      </c>
    </row>
    <row r="1095" spans="1:6">
      <c r="A1095" t="s">
        <v>1213</v>
      </c>
      <c r="B1095" t="s">
        <v>35</v>
      </c>
      <c r="C1095">
        <v>5.8440000000000002E-3</v>
      </c>
      <c r="F1095">
        <v>5.8440000000000002E-3</v>
      </c>
    </row>
    <row r="1096" spans="1:6">
      <c r="A1096" t="s">
        <v>1214</v>
      </c>
      <c r="B1096" t="s">
        <v>35</v>
      </c>
      <c r="C1096">
        <v>5.8251700000000002E-3</v>
      </c>
      <c r="F1096">
        <v>5.8251700000000002E-3</v>
      </c>
    </row>
    <row r="1097" spans="1:6">
      <c r="A1097" t="s">
        <v>1215</v>
      </c>
      <c r="B1097" t="s">
        <v>35</v>
      </c>
      <c r="C1097">
        <v>5.8167000000000002E-3</v>
      </c>
      <c r="F1097">
        <v>5.8167000000000002E-3</v>
      </c>
    </row>
    <row r="1098" spans="1:6">
      <c r="A1098" t="s">
        <v>1216</v>
      </c>
      <c r="B1098" t="s">
        <v>35</v>
      </c>
      <c r="C1098">
        <v>5.7999999999999996E-3</v>
      </c>
      <c r="F1098">
        <v>5.7999999999999996E-3</v>
      </c>
    </row>
    <row r="1099" spans="1:6">
      <c r="A1099" t="s">
        <v>1217</v>
      </c>
      <c r="B1099" t="s">
        <v>35</v>
      </c>
      <c r="C1099">
        <v>5.7776219999999996E-3</v>
      </c>
      <c r="F1099">
        <v>5.7776219999999996E-3</v>
      </c>
    </row>
    <row r="1100" spans="1:6">
      <c r="A1100" t="s">
        <v>1218</v>
      </c>
      <c r="B1100" t="s">
        <v>35</v>
      </c>
      <c r="C1100" s="199">
        <v>6.9700000000000003E-4</v>
      </c>
      <c r="D1100">
        <v>5.0724639999999996E-3</v>
      </c>
      <c r="F1100">
        <v>5.7695139999999999E-3</v>
      </c>
    </row>
    <row r="1101" spans="1:6">
      <c r="A1101" t="s">
        <v>1219</v>
      </c>
      <c r="B1101" t="s">
        <v>35</v>
      </c>
      <c r="C1101">
        <v>1.1299389999999999E-3</v>
      </c>
      <c r="D1101">
        <v>4.6105019999999998E-3</v>
      </c>
      <c r="F1101">
        <v>5.7404409999999998E-3</v>
      </c>
    </row>
    <row r="1102" spans="1:6">
      <c r="A1102" t="s">
        <v>1220</v>
      </c>
      <c r="B1102" t="s">
        <v>35</v>
      </c>
      <c r="C1102">
        <v>5.7203169999999999E-3</v>
      </c>
      <c r="F1102">
        <v>5.7203169999999999E-3</v>
      </c>
    </row>
    <row r="1103" spans="1:6">
      <c r="A1103" t="s">
        <v>1221</v>
      </c>
      <c r="B1103" t="s">
        <v>35</v>
      </c>
      <c r="C1103">
        <v>5.6874400000000002E-3</v>
      </c>
      <c r="F1103">
        <v>5.6874400000000002E-3</v>
      </c>
    </row>
    <row r="1104" spans="1:6">
      <c r="A1104" t="s">
        <v>1222</v>
      </c>
      <c r="B1104" t="s">
        <v>35</v>
      </c>
      <c r="C1104">
        <v>5.5820000000000002E-3</v>
      </c>
      <c r="F1104">
        <v>5.5820000000000002E-3</v>
      </c>
    </row>
    <row r="1105" spans="1:6">
      <c r="A1105" t="s">
        <v>1223</v>
      </c>
      <c r="B1105" t="s">
        <v>35</v>
      </c>
      <c r="C1105">
        <v>5.4527430000000003E-3</v>
      </c>
      <c r="F1105">
        <v>5.4527430000000003E-3</v>
      </c>
    </row>
    <row r="1106" spans="1:6">
      <c r="A1106" t="s">
        <v>1224</v>
      </c>
      <c r="B1106" t="s">
        <v>35</v>
      </c>
      <c r="C1106">
        <v>5.4345399999999999E-3</v>
      </c>
      <c r="F1106">
        <v>5.4345399999999999E-3</v>
      </c>
    </row>
    <row r="1107" spans="1:6">
      <c r="A1107" t="s">
        <v>1225</v>
      </c>
      <c r="B1107" t="s">
        <v>35</v>
      </c>
      <c r="C1107">
        <v>4.8598820000000003E-3</v>
      </c>
      <c r="D1107" s="199">
        <v>4.4299999999999998E-4</v>
      </c>
      <c r="F1107">
        <v>5.302742E-3</v>
      </c>
    </row>
    <row r="1108" spans="1:6">
      <c r="A1108" t="s">
        <v>1226</v>
      </c>
      <c r="B1108" t="s">
        <v>35</v>
      </c>
      <c r="C1108">
        <v>5.2743240000000004E-3</v>
      </c>
      <c r="F1108">
        <v>5.2743240000000004E-3</v>
      </c>
    </row>
    <row r="1109" spans="1:6">
      <c r="A1109" t="s">
        <v>1227</v>
      </c>
      <c r="B1109" t="s">
        <v>35</v>
      </c>
      <c r="C1109">
        <v>5.273977E-3</v>
      </c>
      <c r="F1109">
        <v>5.273977E-3</v>
      </c>
    </row>
    <row r="1110" spans="1:6">
      <c r="A1110" t="s">
        <v>1228</v>
      </c>
      <c r="B1110" t="s">
        <v>35</v>
      </c>
      <c r="C1110">
        <v>5.2092800000000002E-3</v>
      </c>
      <c r="D1110" s="199">
        <v>3.24E-9</v>
      </c>
      <c r="F1110">
        <v>5.2092830000000003E-3</v>
      </c>
    </row>
    <row r="1111" spans="1:6">
      <c r="A1111" t="s">
        <v>1229</v>
      </c>
      <c r="B1111" t="s">
        <v>35</v>
      </c>
      <c r="C1111">
        <v>5.2086010000000002E-3</v>
      </c>
      <c r="F1111">
        <v>5.2086010000000002E-3</v>
      </c>
    </row>
    <row r="1112" spans="1:6">
      <c r="A1112" t="s">
        <v>1230</v>
      </c>
      <c r="B1112" t="s">
        <v>35</v>
      </c>
      <c r="C1112">
        <v>5.166477E-3</v>
      </c>
      <c r="F1112">
        <v>5.166477E-3</v>
      </c>
    </row>
    <row r="1113" spans="1:6">
      <c r="A1113" t="s">
        <v>1231</v>
      </c>
      <c r="B1113" t="s">
        <v>35</v>
      </c>
      <c r="C1113">
        <v>5.1335720000000003E-3</v>
      </c>
      <c r="F1113">
        <v>5.1335720000000003E-3</v>
      </c>
    </row>
    <row r="1114" spans="1:6">
      <c r="A1114" t="s">
        <v>1232</v>
      </c>
      <c r="B1114" t="s">
        <v>35</v>
      </c>
      <c r="C1114">
        <v>5.1214119999999997E-3</v>
      </c>
      <c r="F1114">
        <v>5.1214119999999997E-3</v>
      </c>
    </row>
    <row r="1115" spans="1:6">
      <c r="A1115" t="s">
        <v>1233</v>
      </c>
      <c r="B1115" t="s">
        <v>35</v>
      </c>
      <c r="C1115">
        <v>5.1000000000000004E-3</v>
      </c>
      <c r="F1115">
        <v>5.1000000000000004E-3</v>
      </c>
    </row>
    <row r="1116" spans="1:6">
      <c r="A1116" t="s">
        <v>1234</v>
      </c>
      <c r="B1116" t="s">
        <v>35</v>
      </c>
      <c r="C1116">
        <v>5.1000000000000004E-3</v>
      </c>
      <c r="F1116">
        <v>5.1000000000000004E-3</v>
      </c>
    </row>
    <row r="1117" spans="1:6">
      <c r="A1117" t="s">
        <v>1235</v>
      </c>
      <c r="B1117" t="s">
        <v>35</v>
      </c>
      <c r="C1117">
        <v>5.0863610000000002E-3</v>
      </c>
      <c r="F1117">
        <v>5.0863610000000002E-3</v>
      </c>
    </row>
    <row r="1118" spans="1:6">
      <c r="A1118" t="s">
        <v>1236</v>
      </c>
      <c r="B1118" t="s">
        <v>35</v>
      </c>
      <c r="C1118">
        <v>3.103434E-3</v>
      </c>
      <c r="D1118">
        <v>1.9799029999999999E-3</v>
      </c>
      <c r="F1118">
        <v>5.0833370000000003E-3</v>
      </c>
    </row>
    <row r="1119" spans="1:6">
      <c r="A1119" t="s">
        <v>1237</v>
      </c>
      <c r="B1119" t="s">
        <v>35</v>
      </c>
      <c r="C1119">
        <v>5.0521029999999996E-3</v>
      </c>
      <c r="F1119">
        <v>5.0521029999999996E-3</v>
      </c>
    </row>
    <row r="1120" spans="1:6">
      <c r="A1120" t="s">
        <v>1238</v>
      </c>
      <c r="B1120" t="s">
        <v>35</v>
      </c>
      <c r="C1120">
        <v>5.0355199999999999E-3</v>
      </c>
      <c r="F1120">
        <v>5.0355199999999999E-3</v>
      </c>
    </row>
    <row r="1121" spans="1:6">
      <c r="A1121" t="s">
        <v>1239</v>
      </c>
      <c r="B1121" t="s">
        <v>35</v>
      </c>
      <c r="C1121">
        <v>5.0000000000000001E-3</v>
      </c>
      <c r="F1121">
        <v>5.0000000000000001E-3</v>
      </c>
    </row>
    <row r="1122" spans="1:6">
      <c r="A1122" t="s">
        <v>1240</v>
      </c>
      <c r="B1122" t="s">
        <v>35</v>
      </c>
      <c r="C1122">
        <v>5.0000000000000001E-3</v>
      </c>
      <c r="F1122">
        <v>5.0000000000000001E-3</v>
      </c>
    </row>
    <row r="1123" spans="1:6">
      <c r="A1123" t="s">
        <v>1241</v>
      </c>
      <c r="B1123" t="s">
        <v>35</v>
      </c>
      <c r="C1123">
        <v>5.0000000000000001E-3</v>
      </c>
      <c r="F1123">
        <v>5.0000000000000001E-3</v>
      </c>
    </row>
    <row r="1124" spans="1:6">
      <c r="A1124" t="s">
        <v>1242</v>
      </c>
      <c r="B1124" t="s">
        <v>35</v>
      </c>
      <c r="C1124">
        <v>4.9100000000000003E-3</v>
      </c>
      <c r="E1124" s="199">
        <v>2.5000000000000001E-5</v>
      </c>
      <c r="F1124">
        <v>4.9350000000000002E-3</v>
      </c>
    </row>
    <row r="1125" spans="1:6">
      <c r="A1125" t="s">
        <v>1243</v>
      </c>
      <c r="B1125" t="s">
        <v>35</v>
      </c>
      <c r="C1125">
        <v>3.7200000000000002E-3</v>
      </c>
      <c r="E1125">
        <v>1.1999999999999999E-3</v>
      </c>
      <c r="F1125">
        <v>4.9199999999999999E-3</v>
      </c>
    </row>
    <row r="1126" spans="1:6">
      <c r="A1126" t="s">
        <v>1244</v>
      </c>
      <c r="B1126" t="s">
        <v>35</v>
      </c>
      <c r="C1126">
        <v>4.8837200000000002E-3</v>
      </c>
      <c r="F1126">
        <v>4.8837200000000002E-3</v>
      </c>
    </row>
    <row r="1127" spans="1:6">
      <c r="A1127" t="s">
        <v>1245</v>
      </c>
      <c r="B1127" t="s">
        <v>35</v>
      </c>
      <c r="C1127">
        <v>4.8808799999999998E-3</v>
      </c>
      <c r="F1127">
        <v>4.8808799999999998E-3</v>
      </c>
    </row>
    <row r="1128" spans="1:6">
      <c r="A1128" t="s">
        <v>1246</v>
      </c>
      <c r="B1128" t="s">
        <v>35</v>
      </c>
      <c r="C1128">
        <v>4.2702369999999996E-3</v>
      </c>
      <c r="D1128" s="199">
        <v>6.0800000000000003E-4</v>
      </c>
      <c r="F1128">
        <v>4.8779870000000003E-3</v>
      </c>
    </row>
    <row r="1129" spans="1:6">
      <c r="A1129" t="s">
        <v>1247</v>
      </c>
      <c r="B1129" t="s">
        <v>35</v>
      </c>
      <c r="C1129">
        <v>4.8480830000000004E-3</v>
      </c>
      <c r="F1129">
        <v>4.8480830000000004E-3</v>
      </c>
    </row>
    <row r="1130" spans="1:6">
      <c r="A1130" t="s">
        <v>1248</v>
      </c>
      <c r="B1130" t="s">
        <v>35</v>
      </c>
      <c r="C1130">
        <v>4.7702450000000002E-3</v>
      </c>
      <c r="F1130">
        <v>4.7702450000000002E-3</v>
      </c>
    </row>
    <row r="1131" spans="1:6">
      <c r="A1131" t="s">
        <v>1249</v>
      </c>
      <c r="B1131" t="s">
        <v>35</v>
      </c>
      <c r="C1131">
        <v>4.4000000000000003E-3</v>
      </c>
      <c r="E1131" s="199">
        <v>3.6000000000000002E-4</v>
      </c>
      <c r="F1131">
        <v>4.7600000000000003E-3</v>
      </c>
    </row>
    <row r="1132" spans="1:6">
      <c r="A1132" t="s">
        <v>1250</v>
      </c>
      <c r="B1132" t="s">
        <v>35</v>
      </c>
      <c r="C1132">
        <v>4.7299999999999998E-3</v>
      </c>
      <c r="F1132">
        <v>4.7299999999999998E-3</v>
      </c>
    </row>
    <row r="1133" spans="1:6">
      <c r="A1133" t="s">
        <v>1251</v>
      </c>
      <c r="B1133" t="s">
        <v>35</v>
      </c>
      <c r="C1133">
        <v>4.6625110000000003E-3</v>
      </c>
      <c r="F1133">
        <v>4.6625110000000003E-3</v>
      </c>
    </row>
    <row r="1134" spans="1:6">
      <c r="A1134" t="s">
        <v>1252</v>
      </c>
      <c r="B1134" t="s">
        <v>35</v>
      </c>
      <c r="C1134">
        <v>4.6499999999999996E-3</v>
      </c>
      <c r="F1134">
        <v>4.6499999999999996E-3</v>
      </c>
    </row>
    <row r="1135" spans="1:6">
      <c r="A1135" t="s">
        <v>1253</v>
      </c>
      <c r="B1135" t="s">
        <v>35</v>
      </c>
      <c r="C1135">
        <v>4.5999999999999999E-3</v>
      </c>
      <c r="F1135">
        <v>4.5999999999999999E-3</v>
      </c>
    </row>
    <row r="1136" spans="1:6">
      <c r="A1136" t="s">
        <v>1254</v>
      </c>
      <c r="B1136" t="s">
        <v>35</v>
      </c>
      <c r="C1136">
        <v>4.2047999999999999E-3</v>
      </c>
      <c r="D1136" s="199">
        <v>3.3500000000000001E-4</v>
      </c>
      <c r="F1136">
        <v>4.5394140000000003E-3</v>
      </c>
    </row>
    <row r="1137" spans="1:6">
      <c r="A1137" t="s">
        <v>1255</v>
      </c>
      <c r="B1137" t="s">
        <v>35</v>
      </c>
      <c r="C1137">
        <v>4.5297200000000001E-3</v>
      </c>
      <c r="F1137">
        <v>4.5297200000000001E-3</v>
      </c>
    </row>
    <row r="1138" spans="1:6">
      <c r="A1138" t="s">
        <v>1256</v>
      </c>
      <c r="B1138" t="s">
        <v>35</v>
      </c>
      <c r="C1138">
        <v>4.4799999999999996E-3</v>
      </c>
      <c r="F1138">
        <v>4.4799999999999996E-3</v>
      </c>
    </row>
    <row r="1139" spans="1:6">
      <c r="A1139" t="s">
        <v>1257</v>
      </c>
      <c r="B1139" t="s">
        <v>35</v>
      </c>
      <c r="C1139">
        <v>4.4537489999999999E-3</v>
      </c>
      <c r="F1139">
        <v>4.4537489999999999E-3</v>
      </c>
    </row>
    <row r="1140" spans="1:6">
      <c r="A1140" t="s">
        <v>1258</v>
      </c>
      <c r="B1140" t="s">
        <v>35</v>
      </c>
      <c r="C1140">
        <v>4.4158870000000003E-3</v>
      </c>
      <c r="F1140">
        <v>4.4158870000000003E-3</v>
      </c>
    </row>
    <row r="1141" spans="1:6">
      <c r="A1141" t="s">
        <v>1259</v>
      </c>
      <c r="B1141" t="s">
        <v>35</v>
      </c>
      <c r="C1141">
        <v>4.4118400000000002E-3</v>
      </c>
      <c r="F1141">
        <v>4.4118400000000002E-3</v>
      </c>
    </row>
    <row r="1142" spans="1:6">
      <c r="A1142" t="s">
        <v>1260</v>
      </c>
      <c r="B1142" t="s">
        <v>35</v>
      </c>
      <c r="C1142">
        <v>4.4000000000000003E-3</v>
      </c>
      <c r="F1142">
        <v>4.4000000000000003E-3</v>
      </c>
    </row>
    <row r="1143" spans="1:6">
      <c r="A1143" t="s">
        <v>1261</v>
      </c>
      <c r="B1143" t="s">
        <v>35</v>
      </c>
      <c r="C1143">
        <v>4.3813660000000003E-3</v>
      </c>
      <c r="F1143">
        <v>4.3813660000000003E-3</v>
      </c>
    </row>
    <row r="1144" spans="1:6">
      <c r="A1144" t="s">
        <v>1262</v>
      </c>
      <c r="B1144" t="s">
        <v>35</v>
      </c>
      <c r="C1144">
        <v>3.398987E-3</v>
      </c>
      <c r="D1144" s="199">
        <v>9.4300000000000004E-4</v>
      </c>
      <c r="F1144">
        <v>4.3415299999999997E-3</v>
      </c>
    </row>
    <row r="1145" spans="1:6">
      <c r="A1145" t="s">
        <v>1263</v>
      </c>
      <c r="B1145" t="s">
        <v>35</v>
      </c>
      <c r="C1145">
        <v>3.311231E-3</v>
      </c>
      <c r="D1145">
        <v>1.016543E-3</v>
      </c>
      <c r="F1145">
        <v>4.3277740000000004E-3</v>
      </c>
    </row>
    <row r="1146" spans="1:6">
      <c r="A1146" t="s">
        <v>1264</v>
      </c>
      <c r="B1146" t="s">
        <v>35</v>
      </c>
      <c r="C1146">
        <v>4.3120340000000002E-3</v>
      </c>
      <c r="F1146">
        <v>4.3120340000000002E-3</v>
      </c>
    </row>
    <row r="1147" spans="1:6">
      <c r="A1147" t="s">
        <v>1265</v>
      </c>
      <c r="B1147" t="s">
        <v>35</v>
      </c>
      <c r="C1147">
        <v>3.13993E-3</v>
      </c>
      <c r="D1147">
        <v>1.14642E-3</v>
      </c>
      <c r="F1147">
        <v>4.2863500000000004E-3</v>
      </c>
    </row>
    <row r="1148" spans="1:6">
      <c r="A1148" t="s">
        <v>1266</v>
      </c>
      <c r="B1148" t="s">
        <v>35</v>
      </c>
      <c r="C1148" s="199">
        <v>3.7100000000000002E-4</v>
      </c>
      <c r="D1148">
        <v>3.882038E-3</v>
      </c>
      <c r="F1148">
        <v>4.2526250000000003E-3</v>
      </c>
    </row>
    <row r="1149" spans="1:6">
      <c r="A1149" t="s">
        <v>1267</v>
      </c>
      <c r="B1149" t="s">
        <v>35</v>
      </c>
      <c r="C1149">
        <v>3.5306199999999999E-3</v>
      </c>
      <c r="D1149" s="199">
        <v>7.0500000000000001E-4</v>
      </c>
      <c r="F1149">
        <v>4.2360510000000002E-3</v>
      </c>
    </row>
    <row r="1150" spans="1:6">
      <c r="A1150" t="s">
        <v>1268</v>
      </c>
      <c r="B1150" t="s">
        <v>35</v>
      </c>
      <c r="C1150">
        <v>4.1999999999999997E-3</v>
      </c>
      <c r="F1150">
        <v>4.1999999999999997E-3</v>
      </c>
    </row>
    <row r="1151" spans="1:6">
      <c r="A1151" t="s">
        <v>1269</v>
      </c>
      <c r="B1151" t="s">
        <v>35</v>
      </c>
      <c r="C1151">
        <v>4.1999999999999997E-3</v>
      </c>
      <c r="F1151">
        <v>4.1999999999999997E-3</v>
      </c>
    </row>
    <row r="1152" spans="1:6">
      <c r="A1152" t="s">
        <v>1270</v>
      </c>
      <c r="B1152" t="s">
        <v>35</v>
      </c>
      <c r="C1152">
        <v>4.1999999999999997E-3</v>
      </c>
      <c r="F1152">
        <v>4.1999999999999997E-3</v>
      </c>
    </row>
    <row r="1153" spans="1:6">
      <c r="A1153" t="s">
        <v>1271</v>
      </c>
      <c r="B1153" t="s">
        <v>35</v>
      </c>
      <c r="C1153">
        <v>4.1999999999999997E-3</v>
      </c>
      <c r="F1153">
        <v>4.1999999999999997E-3</v>
      </c>
    </row>
    <row r="1154" spans="1:6">
      <c r="A1154" t="s">
        <v>1272</v>
      </c>
      <c r="B1154" t="s">
        <v>35</v>
      </c>
      <c r="C1154">
        <v>4.1999999999999997E-3</v>
      </c>
      <c r="F1154">
        <v>4.1999999999999997E-3</v>
      </c>
    </row>
    <row r="1155" spans="1:6">
      <c r="A1155" t="s">
        <v>911</v>
      </c>
      <c r="B1155" t="s">
        <v>35</v>
      </c>
      <c r="C1155">
        <v>4.1503399999999998E-3</v>
      </c>
      <c r="F1155">
        <v>4.1503399999999998E-3</v>
      </c>
    </row>
    <row r="1156" spans="1:6">
      <c r="A1156" t="s">
        <v>1273</v>
      </c>
      <c r="B1156" t="s">
        <v>35</v>
      </c>
      <c r="C1156">
        <v>4.1419400000000002E-3</v>
      </c>
      <c r="F1156">
        <v>4.1419400000000002E-3</v>
      </c>
    </row>
    <row r="1157" spans="1:6">
      <c r="A1157" t="s">
        <v>1274</v>
      </c>
      <c r="B1157" t="s">
        <v>35</v>
      </c>
      <c r="C1157">
        <v>4.1025999999999996E-3</v>
      </c>
      <c r="F1157">
        <v>4.1025999999999996E-3</v>
      </c>
    </row>
    <row r="1158" spans="1:6">
      <c r="A1158" t="s">
        <v>1275</v>
      </c>
      <c r="B1158" t="s">
        <v>35</v>
      </c>
      <c r="C1158">
        <v>4.0964199999999999E-3</v>
      </c>
      <c r="F1158">
        <v>4.0964199999999999E-3</v>
      </c>
    </row>
    <row r="1159" spans="1:6">
      <c r="A1159" t="s">
        <v>1276</v>
      </c>
      <c r="B1159" t="s">
        <v>35</v>
      </c>
      <c r="C1159">
        <v>2.9199999999999999E-3</v>
      </c>
      <c r="D1159">
        <v>1.16E-3</v>
      </c>
      <c r="F1159">
        <v>4.0800000000000003E-3</v>
      </c>
    </row>
    <row r="1160" spans="1:6">
      <c r="A1160" t="s">
        <v>1277</v>
      </c>
      <c r="B1160" t="s">
        <v>35</v>
      </c>
      <c r="C1160">
        <v>4.0793399999999999E-3</v>
      </c>
      <c r="F1160">
        <v>4.0793399999999999E-3</v>
      </c>
    </row>
    <row r="1161" spans="1:6">
      <c r="A1161" t="s">
        <v>1278</v>
      </c>
      <c r="B1161" t="s">
        <v>35</v>
      </c>
      <c r="C1161">
        <v>1.105473E-3</v>
      </c>
      <c r="D1161">
        <v>2.9701620000000001E-3</v>
      </c>
      <c r="F1161">
        <v>4.0756339999999999E-3</v>
      </c>
    </row>
    <row r="1162" spans="1:6">
      <c r="A1162" t="s">
        <v>1279</v>
      </c>
      <c r="B1162" t="s">
        <v>35</v>
      </c>
      <c r="C1162">
        <v>4.0696869999999998E-3</v>
      </c>
      <c r="F1162">
        <v>4.0696869999999998E-3</v>
      </c>
    </row>
    <row r="1163" spans="1:6">
      <c r="A1163" t="s">
        <v>1280</v>
      </c>
      <c r="B1163" t="s">
        <v>35</v>
      </c>
      <c r="C1163">
        <v>4.0000000000000001E-3</v>
      </c>
      <c r="F1163">
        <v>4.0000000000000001E-3</v>
      </c>
    </row>
    <row r="1164" spans="1:6">
      <c r="A1164" t="s">
        <v>1281</v>
      </c>
      <c r="B1164" t="s">
        <v>35</v>
      </c>
      <c r="C1164">
        <v>4.0000000000000001E-3</v>
      </c>
      <c r="F1164">
        <v>4.0000000000000001E-3</v>
      </c>
    </row>
    <row r="1165" spans="1:6">
      <c r="A1165" t="s">
        <v>1282</v>
      </c>
      <c r="B1165" t="s">
        <v>35</v>
      </c>
      <c r="C1165">
        <v>4.0000000000000001E-3</v>
      </c>
      <c r="F1165">
        <v>4.0000000000000001E-3</v>
      </c>
    </row>
    <row r="1166" spans="1:6">
      <c r="A1166" t="s">
        <v>1283</v>
      </c>
      <c r="B1166" t="s">
        <v>35</v>
      </c>
      <c r="C1166">
        <v>4.0000000000000001E-3</v>
      </c>
      <c r="F1166">
        <v>4.0000000000000001E-3</v>
      </c>
    </row>
    <row r="1167" spans="1:6">
      <c r="A1167" t="s">
        <v>1284</v>
      </c>
      <c r="B1167" t="s">
        <v>35</v>
      </c>
      <c r="C1167">
        <v>3.9608919999999997E-3</v>
      </c>
      <c r="F1167">
        <v>3.9608919999999997E-3</v>
      </c>
    </row>
    <row r="1168" spans="1:6">
      <c r="A1168" t="s">
        <v>1285</v>
      </c>
      <c r="B1168" t="s">
        <v>35</v>
      </c>
      <c r="C1168">
        <v>3.9025000000000002E-3</v>
      </c>
      <c r="F1168">
        <v>3.9025000000000002E-3</v>
      </c>
    </row>
    <row r="1169" spans="1:6">
      <c r="A1169" t="s">
        <v>1286</v>
      </c>
      <c r="B1169" t="s">
        <v>35</v>
      </c>
      <c r="C1169">
        <v>3.8636E-3</v>
      </c>
      <c r="F1169">
        <v>3.8636E-3</v>
      </c>
    </row>
    <row r="1170" spans="1:6">
      <c r="A1170" t="s">
        <v>1287</v>
      </c>
      <c r="B1170" t="s">
        <v>35</v>
      </c>
      <c r="C1170">
        <v>3.8600000000000001E-3</v>
      </c>
      <c r="F1170">
        <v>3.8600000000000001E-3</v>
      </c>
    </row>
    <row r="1171" spans="1:6">
      <c r="A1171" t="s">
        <v>1288</v>
      </c>
      <c r="B1171" t="s">
        <v>35</v>
      </c>
      <c r="C1171">
        <v>1.4409749999999999E-3</v>
      </c>
      <c r="D1171">
        <v>2.3926809999999998E-3</v>
      </c>
      <c r="F1171">
        <v>3.833656E-3</v>
      </c>
    </row>
    <row r="1172" spans="1:6">
      <c r="A1172" t="s">
        <v>1289</v>
      </c>
      <c r="B1172" t="s">
        <v>35</v>
      </c>
      <c r="C1172">
        <v>3.8046040000000001E-3</v>
      </c>
      <c r="F1172">
        <v>3.8046040000000001E-3</v>
      </c>
    </row>
    <row r="1173" spans="1:6">
      <c r="A1173" t="s">
        <v>1290</v>
      </c>
      <c r="B1173" t="s">
        <v>35</v>
      </c>
      <c r="C1173">
        <v>3.8E-3</v>
      </c>
      <c r="F1173">
        <v>3.8E-3</v>
      </c>
    </row>
    <row r="1174" spans="1:6">
      <c r="A1174" t="s">
        <v>1291</v>
      </c>
      <c r="B1174" t="s">
        <v>35</v>
      </c>
      <c r="C1174">
        <v>3.7799999999999999E-3</v>
      </c>
      <c r="F1174">
        <v>3.7799999999999999E-3</v>
      </c>
    </row>
    <row r="1175" spans="1:6">
      <c r="A1175" t="s">
        <v>1292</v>
      </c>
      <c r="B1175" t="s">
        <v>35</v>
      </c>
      <c r="C1175">
        <v>3.738365E-3</v>
      </c>
      <c r="F1175">
        <v>3.738365E-3</v>
      </c>
    </row>
    <row r="1176" spans="1:6">
      <c r="A1176" t="s">
        <v>1293</v>
      </c>
      <c r="B1176" t="s">
        <v>35</v>
      </c>
      <c r="C1176">
        <v>3.7027100000000001E-3</v>
      </c>
      <c r="F1176">
        <v>3.7027100000000001E-3</v>
      </c>
    </row>
    <row r="1177" spans="1:6">
      <c r="A1177" t="s">
        <v>1294</v>
      </c>
      <c r="B1177" t="s">
        <v>35</v>
      </c>
      <c r="C1177">
        <v>3.7000000000000002E-3</v>
      </c>
      <c r="F1177">
        <v>3.7000000000000002E-3</v>
      </c>
    </row>
    <row r="1178" spans="1:6">
      <c r="A1178" t="s">
        <v>1295</v>
      </c>
      <c r="B1178" t="s">
        <v>35</v>
      </c>
      <c r="C1178">
        <v>3.1348610000000001E-3</v>
      </c>
      <c r="D1178" s="199">
        <v>5.4699999999999996E-4</v>
      </c>
      <c r="F1178">
        <v>3.6818609999999998E-3</v>
      </c>
    </row>
    <row r="1179" spans="1:6">
      <c r="A1179" t="s">
        <v>1296</v>
      </c>
      <c r="B1179" t="s">
        <v>35</v>
      </c>
      <c r="C1179">
        <v>3.6615929999999999E-3</v>
      </c>
      <c r="F1179">
        <v>3.6615929999999999E-3</v>
      </c>
    </row>
    <row r="1180" spans="1:6">
      <c r="A1180" t="s">
        <v>1297</v>
      </c>
      <c r="B1180" t="s">
        <v>35</v>
      </c>
      <c r="C1180">
        <v>3.6612329999999998E-3</v>
      </c>
      <c r="F1180">
        <v>3.6612329999999998E-3</v>
      </c>
    </row>
    <row r="1181" spans="1:6">
      <c r="A1181" t="s">
        <v>1298</v>
      </c>
      <c r="B1181" t="s">
        <v>35</v>
      </c>
      <c r="C1181">
        <v>2.8031470000000002E-3</v>
      </c>
      <c r="D1181" s="199">
        <v>8.3799999999999999E-4</v>
      </c>
      <c r="F1181">
        <v>3.6407029999999999E-3</v>
      </c>
    </row>
    <row r="1182" spans="1:6">
      <c r="A1182" t="s">
        <v>1299</v>
      </c>
      <c r="B1182" t="s">
        <v>35</v>
      </c>
      <c r="E1182">
        <v>3.5999999999999999E-3</v>
      </c>
      <c r="F1182">
        <v>3.5999999999999999E-3</v>
      </c>
    </row>
    <row r="1183" spans="1:6">
      <c r="A1183" t="s">
        <v>1300</v>
      </c>
      <c r="B1183" t="s">
        <v>35</v>
      </c>
      <c r="C1183">
        <v>1.8E-3</v>
      </c>
      <c r="D1183">
        <v>1.8E-3</v>
      </c>
      <c r="F1183">
        <v>3.5999999999999999E-3</v>
      </c>
    </row>
    <row r="1184" spans="1:6">
      <c r="A1184" t="s">
        <v>1301</v>
      </c>
      <c r="B1184" t="s">
        <v>35</v>
      </c>
      <c r="C1184">
        <v>3.595432E-3</v>
      </c>
      <c r="F1184">
        <v>3.595432E-3</v>
      </c>
    </row>
    <row r="1185" spans="1:6">
      <c r="A1185" t="s">
        <v>1302</v>
      </c>
      <c r="B1185" t="s">
        <v>35</v>
      </c>
      <c r="C1185">
        <v>3.5741800000000002E-3</v>
      </c>
      <c r="F1185">
        <v>3.5741800000000002E-3</v>
      </c>
    </row>
    <row r="1186" spans="1:6">
      <c r="A1186" t="s">
        <v>1303</v>
      </c>
      <c r="B1186" t="s">
        <v>35</v>
      </c>
      <c r="C1186">
        <v>3.5685399999999998E-3</v>
      </c>
      <c r="F1186">
        <v>3.5685399999999998E-3</v>
      </c>
    </row>
    <row r="1187" spans="1:6">
      <c r="A1187" t="s">
        <v>1304</v>
      </c>
      <c r="B1187" t="s">
        <v>35</v>
      </c>
      <c r="C1187">
        <v>3.5043090000000002E-3</v>
      </c>
      <c r="F1187">
        <v>3.5043090000000002E-3</v>
      </c>
    </row>
    <row r="1188" spans="1:6">
      <c r="A1188" t="s">
        <v>1305</v>
      </c>
      <c r="B1188" t="s">
        <v>35</v>
      </c>
      <c r="C1188">
        <v>3.4625979999999999E-3</v>
      </c>
      <c r="F1188">
        <v>3.4625979999999999E-3</v>
      </c>
    </row>
    <row r="1189" spans="1:6">
      <c r="A1189" t="s">
        <v>1306</v>
      </c>
      <c r="B1189" t="s">
        <v>35</v>
      </c>
      <c r="C1189">
        <v>3.4259709999999999E-3</v>
      </c>
      <c r="F1189">
        <v>3.4259709999999999E-3</v>
      </c>
    </row>
    <row r="1190" spans="1:6">
      <c r="A1190" t="s">
        <v>1307</v>
      </c>
      <c r="B1190" t="s">
        <v>35</v>
      </c>
      <c r="C1190">
        <v>3.4055999999999999E-3</v>
      </c>
      <c r="F1190">
        <v>3.4055999999999999E-3</v>
      </c>
    </row>
    <row r="1191" spans="1:6">
      <c r="A1191" t="s">
        <v>1308</v>
      </c>
      <c r="B1191" t="s">
        <v>35</v>
      </c>
      <c r="C1191">
        <v>3.38886E-3</v>
      </c>
      <c r="F1191">
        <v>3.38886E-3</v>
      </c>
    </row>
    <row r="1192" spans="1:6">
      <c r="A1192" t="s">
        <v>1309</v>
      </c>
      <c r="B1192" t="s">
        <v>35</v>
      </c>
      <c r="C1192">
        <v>3.2666959999999999E-3</v>
      </c>
      <c r="F1192">
        <v>3.2666959999999999E-3</v>
      </c>
    </row>
    <row r="1193" spans="1:6">
      <c r="A1193" t="s">
        <v>1310</v>
      </c>
      <c r="B1193" t="s">
        <v>35</v>
      </c>
      <c r="C1193">
        <v>3.2197200000000001E-3</v>
      </c>
      <c r="F1193">
        <v>3.2197200000000001E-3</v>
      </c>
    </row>
    <row r="1194" spans="1:6">
      <c r="A1194" t="s">
        <v>1311</v>
      </c>
      <c r="B1194" t="s">
        <v>35</v>
      </c>
      <c r="C1194">
        <v>2.4184369999999998E-3</v>
      </c>
      <c r="D1194" s="199">
        <v>7.9100000000000004E-4</v>
      </c>
      <c r="F1194">
        <v>3.2096540000000002E-3</v>
      </c>
    </row>
    <row r="1195" spans="1:6">
      <c r="A1195" t="s">
        <v>1312</v>
      </c>
      <c r="B1195" t="s">
        <v>35</v>
      </c>
      <c r="C1195">
        <v>3.2000000000000002E-3</v>
      </c>
      <c r="F1195">
        <v>3.2000000000000002E-3</v>
      </c>
    </row>
    <row r="1196" spans="1:6">
      <c r="A1196" t="s">
        <v>1313</v>
      </c>
      <c r="B1196" t="s">
        <v>35</v>
      </c>
      <c r="C1196">
        <v>3.2000000000000002E-3</v>
      </c>
      <c r="F1196">
        <v>3.2000000000000002E-3</v>
      </c>
    </row>
    <row r="1197" spans="1:6">
      <c r="A1197" t="s">
        <v>1314</v>
      </c>
      <c r="B1197" t="s">
        <v>35</v>
      </c>
      <c r="C1197">
        <v>3.1752999999999998E-3</v>
      </c>
      <c r="F1197">
        <v>3.1752999999999998E-3</v>
      </c>
    </row>
    <row r="1198" spans="1:6">
      <c r="A1198" t="s">
        <v>1315</v>
      </c>
      <c r="B1198" t="s">
        <v>35</v>
      </c>
      <c r="C1198">
        <v>3.1696799999999998E-3</v>
      </c>
      <c r="F1198">
        <v>3.1696799999999998E-3</v>
      </c>
    </row>
    <row r="1199" spans="1:6">
      <c r="A1199" t="s">
        <v>1316</v>
      </c>
      <c r="B1199" t="s">
        <v>35</v>
      </c>
      <c r="C1199">
        <v>2.7980190000000001E-3</v>
      </c>
      <c r="D1199" s="199">
        <v>3.6299999999999999E-4</v>
      </c>
      <c r="F1199">
        <v>3.1606870000000001E-3</v>
      </c>
    </row>
    <row r="1200" spans="1:6">
      <c r="A1200" t="s">
        <v>1317</v>
      </c>
      <c r="B1200" t="s">
        <v>35</v>
      </c>
      <c r="C1200">
        <v>3.0834830000000001E-3</v>
      </c>
      <c r="F1200">
        <v>3.0834830000000001E-3</v>
      </c>
    </row>
    <row r="1201" spans="1:6">
      <c r="A1201" t="s">
        <v>1318</v>
      </c>
      <c r="B1201" t="s">
        <v>35</v>
      </c>
      <c r="C1201">
        <v>3.0566259999999998E-3</v>
      </c>
      <c r="F1201">
        <v>3.0566259999999998E-3</v>
      </c>
    </row>
    <row r="1202" spans="1:6">
      <c r="A1202" t="s">
        <v>1319</v>
      </c>
      <c r="B1202" t="s">
        <v>35</v>
      </c>
      <c r="C1202">
        <v>3.05011E-3</v>
      </c>
      <c r="F1202">
        <v>3.05011E-3</v>
      </c>
    </row>
    <row r="1203" spans="1:6">
      <c r="A1203" t="s">
        <v>1320</v>
      </c>
      <c r="B1203" t="s">
        <v>35</v>
      </c>
      <c r="C1203">
        <v>2.744724E-3</v>
      </c>
      <c r="D1203" s="199">
        <v>2.9500000000000001E-4</v>
      </c>
      <c r="F1203">
        <v>3.0398130000000002E-3</v>
      </c>
    </row>
    <row r="1204" spans="1:6">
      <c r="A1204" t="s">
        <v>1321</v>
      </c>
      <c r="B1204" t="s">
        <v>35</v>
      </c>
      <c r="C1204">
        <v>3.0396099999999999E-3</v>
      </c>
      <c r="F1204">
        <v>3.0396099999999999E-3</v>
      </c>
    </row>
    <row r="1205" spans="1:6">
      <c r="A1205" t="s">
        <v>1322</v>
      </c>
      <c r="B1205" t="s">
        <v>35</v>
      </c>
      <c r="C1205">
        <v>3.0000000000000001E-3</v>
      </c>
      <c r="F1205">
        <v>3.0000000000000001E-3</v>
      </c>
    </row>
    <row r="1206" spans="1:6">
      <c r="A1206" t="s">
        <v>1323</v>
      </c>
      <c r="B1206" t="s">
        <v>35</v>
      </c>
      <c r="C1206">
        <v>3.0000000000000001E-3</v>
      </c>
      <c r="F1206">
        <v>3.0000000000000001E-3</v>
      </c>
    </row>
    <row r="1207" spans="1:6">
      <c r="A1207" t="s">
        <v>1324</v>
      </c>
      <c r="B1207" t="s">
        <v>35</v>
      </c>
      <c r="C1207">
        <v>3.0000000000000001E-3</v>
      </c>
      <c r="F1207">
        <v>3.0000000000000001E-3</v>
      </c>
    </row>
    <row r="1208" spans="1:6">
      <c r="A1208" t="s">
        <v>1325</v>
      </c>
      <c r="B1208" t="s">
        <v>35</v>
      </c>
      <c r="C1208">
        <v>3.0000000000000001E-3</v>
      </c>
      <c r="F1208">
        <v>3.0000000000000001E-3</v>
      </c>
    </row>
    <row r="1209" spans="1:6">
      <c r="A1209" t="s">
        <v>1326</v>
      </c>
      <c r="B1209" t="s">
        <v>35</v>
      </c>
      <c r="C1209">
        <v>3.0000000000000001E-3</v>
      </c>
      <c r="F1209">
        <v>3.0000000000000001E-3</v>
      </c>
    </row>
    <row r="1210" spans="1:6">
      <c r="A1210" t="s">
        <v>1327</v>
      </c>
      <c r="B1210" t="s">
        <v>35</v>
      </c>
      <c r="C1210">
        <v>3.0000000000000001E-3</v>
      </c>
      <c r="F1210">
        <v>3.0000000000000001E-3</v>
      </c>
    </row>
    <row r="1211" spans="1:6">
      <c r="A1211" t="s">
        <v>1328</v>
      </c>
      <c r="B1211" t="s">
        <v>35</v>
      </c>
      <c r="C1211">
        <v>3.0000000000000001E-3</v>
      </c>
      <c r="F1211">
        <v>3.0000000000000001E-3</v>
      </c>
    </row>
    <row r="1212" spans="1:6">
      <c r="A1212" t="s">
        <v>1329</v>
      </c>
      <c r="B1212" t="s">
        <v>35</v>
      </c>
      <c r="C1212">
        <v>2.96E-3</v>
      </c>
      <c r="E1212" s="199">
        <v>2.5000000000000001E-5</v>
      </c>
      <c r="F1212">
        <v>2.9849999999999998E-3</v>
      </c>
    </row>
    <row r="1213" spans="1:6">
      <c r="A1213" t="s">
        <v>1330</v>
      </c>
      <c r="B1213" t="s">
        <v>35</v>
      </c>
      <c r="C1213">
        <v>2.95612E-3</v>
      </c>
      <c r="F1213">
        <v>2.95612E-3</v>
      </c>
    </row>
    <row r="1214" spans="1:6">
      <c r="A1214" t="s">
        <v>1331</v>
      </c>
      <c r="B1214" t="s">
        <v>35</v>
      </c>
      <c r="C1214">
        <v>2.94392E-3</v>
      </c>
      <c r="F1214">
        <v>2.94392E-3</v>
      </c>
    </row>
    <row r="1215" spans="1:6">
      <c r="A1215" t="s">
        <v>1332</v>
      </c>
      <c r="B1215" t="s">
        <v>35</v>
      </c>
      <c r="C1215">
        <v>2.9220000000000001E-3</v>
      </c>
      <c r="F1215">
        <v>2.9220000000000001E-3</v>
      </c>
    </row>
    <row r="1216" spans="1:6">
      <c r="A1216" t="s">
        <v>1333</v>
      </c>
      <c r="B1216" t="s">
        <v>35</v>
      </c>
      <c r="C1216">
        <v>2.4621000000000001E-3</v>
      </c>
      <c r="D1216" s="199">
        <v>4.5300000000000001E-4</v>
      </c>
      <c r="F1216">
        <v>2.915089E-3</v>
      </c>
    </row>
    <row r="1217" spans="1:6">
      <c r="A1217" t="s">
        <v>1334</v>
      </c>
      <c r="B1217" t="s">
        <v>35</v>
      </c>
      <c r="C1217">
        <v>2.914579E-3</v>
      </c>
      <c r="F1217">
        <v>2.914579E-3</v>
      </c>
    </row>
    <row r="1218" spans="1:6">
      <c r="A1218" t="s">
        <v>1335</v>
      </c>
      <c r="B1218" t="s">
        <v>35</v>
      </c>
      <c r="C1218">
        <v>2.8332610000000001E-3</v>
      </c>
      <c r="F1218">
        <v>2.8332610000000001E-3</v>
      </c>
    </row>
    <row r="1219" spans="1:6">
      <c r="A1219" t="s">
        <v>1336</v>
      </c>
      <c r="B1219" t="s">
        <v>35</v>
      </c>
      <c r="C1219">
        <v>2.81E-3</v>
      </c>
      <c r="F1219">
        <v>2.81E-3</v>
      </c>
    </row>
    <row r="1220" spans="1:6">
      <c r="A1220" t="s">
        <v>1337</v>
      </c>
      <c r="B1220" t="s">
        <v>35</v>
      </c>
      <c r="C1220">
        <v>2.81E-3</v>
      </c>
      <c r="F1220">
        <v>2.81E-3</v>
      </c>
    </row>
    <row r="1221" spans="1:6">
      <c r="A1221" t="s">
        <v>1338</v>
      </c>
      <c r="B1221" t="s">
        <v>35</v>
      </c>
      <c r="C1221">
        <v>2.7787699999999999E-3</v>
      </c>
      <c r="F1221">
        <v>2.7787699999999999E-3</v>
      </c>
    </row>
    <row r="1222" spans="1:6">
      <c r="A1222" t="s">
        <v>1339</v>
      </c>
      <c r="B1222" t="s">
        <v>35</v>
      </c>
      <c r="C1222">
        <v>2.6640769999999999E-3</v>
      </c>
      <c r="F1222">
        <v>2.6640769999999999E-3</v>
      </c>
    </row>
    <row r="1223" spans="1:6">
      <c r="A1223" t="s">
        <v>1340</v>
      </c>
      <c r="B1223" t="s">
        <v>35</v>
      </c>
      <c r="C1223">
        <v>2.6480000000000002E-3</v>
      </c>
      <c r="F1223">
        <v>2.6480000000000002E-3</v>
      </c>
    </row>
    <row r="1224" spans="1:6">
      <c r="A1224" t="s">
        <v>1341</v>
      </c>
      <c r="B1224" t="s">
        <v>35</v>
      </c>
      <c r="C1224">
        <v>2.2000000000000001E-3</v>
      </c>
      <c r="E1224" s="199">
        <v>4.4499999999999997E-4</v>
      </c>
      <c r="F1224">
        <v>2.6450000000000002E-3</v>
      </c>
    </row>
    <row r="1225" spans="1:6">
      <c r="A1225" t="s">
        <v>1342</v>
      </c>
      <c r="B1225" t="s">
        <v>35</v>
      </c>
      <c r="C1225">
        <v>2.6242589999999999E-3</v>
      </c>
      <c r="F1225">
        <v>2.6242589999999999E-3</v>
      </c>
    </row>
    <row r="1226" spans="1:6">
      <c r="A1226" t="s">
        <v>1343</v>
      </c>
      <c r="B1226" t="s">
        <v>35</v>
      </c>
      <c r="C1226">
        <v>2.6191600000000002E-3</v>
      </c>
      <c r="F1226">
        <v>2.6191600000000002E-3</v>
      </c>
    </row>
    <row r="1227" spans="1:6">
      <c r="A1227" t="s">
        <v>1344</v>
      </c>
      <c r="B1227" t="s">
        <v>35</v>
      </c>
      <c r="C1227">
        <v>2.575E-3</v>
      </c>
      <c r="D1227" s="199">
        <v>2.9799999999999999E-5</v>
      </c>
      <c r="F1227">
        <v>2.6047900000000001E-3</v>
      </c>
    </row>
    <row r="1228" spans="1:6">
      <c r="A1228" t="s">
        <v>1345</v>
      </c>
      <c r="B1228" t="s">
        <v>35</v>
      </c>
      <c r="C1228">
        <v>2.5999999999999999E-3</v>
      </c>
      <c r="F1228">
        <v>2.5999999999999999E-3</v>
      </c>
    </row>
    <row r="1229" spans="1:6">
      <c r="A1229" t="s">
        <v>1346</v>
      </c>
      <c r="B1229" t="s">
        <v>35</v>
      </c>
      <c r="D1229">
        <v>1E-3</v>
      </c>
      <c r="E1229">
        <v>1.6000000000000001E-3</v>
      </c>
      <c r="F1229">
        <v>2.5999999999999999E-3</v>
      </c>
    </row>
    <row r="1230" spans="1:6">
      <c r="A1230" t="s">
        <v>1347</v>
      </c>
      <c r="B1230" t="s">
        <v>35</v>
      </c>
      <c r="C1230">
        <v>2.5774719999999999E-3</v>
      </c>
      <c r="F1230">
        <v>2.5774719999999999E-3</v>
      </c>
    </row>
    <row r="1231" spans="1:6">
      <c r="A1231" t="s">
        <v>1348</v>
      </c>
      <c r="B1231" t="s">
        <v>35</v>
      </c>
      <c r="C1231">
        <v>2.572473E-3</v>
      </c>
      <c r="F1231">
        <v>2.572473E-3</v>
      </c>
    </row>
    <row r="1232" spans="1:6">
      <c r="A1232" t="s">
        <v>1349</v>
      </c>
      <c r="B1232" t="s">
        <v>35</v>
      </c>
      <c r="C1232">
        <v>2.56581E-3</v>
      </c>
      <c r="F1232">
        <v>2.56581E-3</v>
      </c>
    </row>
    <row r="1233" spans="1:6">
      <c r="A1233" t="s">
        <v>1350</v>
      </c>
      <c r="B1233" t="s">
        <v>35</v>
      </c>
      <c r="C1233" s="199">
        <v>3.1600000000000002E-5</v>
      </c>
      <c r="D1233">
        <v>2.5194000000000002E-3</v>
      </c>
      <c r="F1233">
        <v>2.5510419999999999E-3</v>
      </c>
    </row>
    <row r="1234" spans="1:6">
      <c r="A1234" t="s">
        <v>1351</v>
      </c>
      <c r="B1234" t="s">
        <v>35</v>
      </c>
      <c r="C1234">
        <v>2.541331E-3</v>
      </c>
      <c r="F1234">
        <v>2.541331E-3</v>
      </c>
    </row>
    <row r="1235" spans="1:6">
      <c r="A1235" t="s">
        <v>1352</v>
      </c>
      <c r="B1235" t="s">
        <v>35</v>
      </c>
      <c r="C1235">
        <v>1.9E-3</v>
      </c>
      <c r="D1235" s="199">
        <v>6.2E-4</v>
      </c>
      <c r="E1235" s="199">
        <v>4.4000000000000002E-6</v>
      </c>
      <c r="F1235">
        <v>2.5244E-3</v>
      </c>
    </row>
    <row r="1236" spans="1:6">
      <c r="A1236" t="s">
        <v>1353</v>
      </c>
      <c r="B1236" t="s">
        <v>35</v>
      </c>
      <c r="C1236">
        <v>2.5200000000000001E-3</v>
      </c>
      <c r="F1236">
        <v>2.5200000000000001E-3</v>
      </c>
    </row>
    <row r="1237" spans="1:6">
      <c r="A1237" t="s">
        <v>1354</v>
      </c>
      <c r="B1237" t="s">
        <v>35</v>
      </c>
      <c r="C1237" s="199">
        <v>2.0000000000000001E-4</v>
      </c>
      <c r="D1237">
        <v>2.2881199999999998E-3</v>
      </c>
      <c r="F1237">
        <v>2.48804E-3</v>
      </c>
    </row>
    <row r="1238" spans="1:6">
      <c r="A1238" t="s">
        <v>1355</v>
      </c>
      <c r="B1238" t="s">
        <v>35</v>
      </c>
      <c r="C1238" s="199">
        <v>6.4999999999999997E-4</v>
      </c>
      <c r="E1238">
        <v>1.8E-3</v>
      </c>
      <c r="F1238">
        <v>2.4499999999999999E-3</v>
      </c>
    </row>
    <row r="1239" spans="1:6">
      <c r="A1239" t="s">
        <v>1356</v>
      </c>
      <c r="B1239" t="s">
        <v>35</v>
      </c>
      <c r="C1239">
        <v>2.4350000000000001E-3</v>
      </c>
      <c r="F1239">
        <v>2.4350000000000001E-3</v>
      </c>
    </row>
    <row r="1240" spans="1:6">
      <c r="A1240" t="s">
        <v>1357</v>
      </c>
      <c r="B1240" t="s">
        <v>35</v>
      </c>
      <c r="C1240">
        <v>2.3999999999999998E-3</v>
      </c>
      <c r="F1240">
        <v>2.3999999999999998E-3</v>
      </c>
    </row>
    <row r="1241" spans="1:6">
      <c r="A1241" t="s">
        <v>1358</v>
      </c>
      <c r="B1241" t="s">
        <v>35</v>
      </c>
      <c r="C1241">
        <v>2.3957219999999999E-3</v>
      </c>
      <c r="F1241">
        <v>2.3957219999999999E-3</v>
      </c>
    </row>
    <row r="1242" spans="1:6">
      <c r="A1242" t="s">
        <v>1359</v>
      </c>
      <c r="B1242" t="s">
        <v>35</v>
      </c>
      <c r="C1242">
        <v>2.3832570000000002E-3</v>
      </c>
      <c r="F1242">
        <v>2.3832570000000002E-3</v>
      </c>
    </row>
    <row r="1243" spans="1:6">
      <c r="A1243" t="s">
        <v>1360</v>
      </c>
      <c r="B1243" t="s">
        <v>35</v>
      </c>
      <c r="C1243">
        <v>2.3568E-3</v>
      </c>
      <c r="F1243">
        <v>2.3568E-3</v>
      </c>
    </row>
    <row r="1244" spans="1:6">
      <c r="A1244" t="s">
        <v>1361</v>
      </c>
      <c r="B1244" t="s">
        <v>35</v>
      </c>
      <c r="C1244">
        <v>2.3344630000000002E-3</v>
      </c>
      <c r="F1244">
        <v>2.3344630000000002E-3</v>
      </c>
    </row>
    <row r="1245" spans="1:6">
      <c r="A1245" t="s">
        <v>1362</v>
      </c>
      <c r="B1245" t="s">
        <v>35</v>
      </c>
      <c r="C1245">
        <v>2.3E-3</v>
      </c>
      <c r="F1245">
        <v>2.3E-3</v>
      </c>
    </row>
    <row r="1246" spans="1:6">
      <c r="A1246" t="s">
        <v>1363</v>
      </c>
      <c r="B1246" t="s">
        <v>35</v>
      </c>
      <c r="D1246">
        <v>2.2899999999999999E-3</v>
      </c>
      <c r="F1246">
        <v>2.2899999999999999E-3</v>
      </c>
    </row>
    <row r="1247" spans="1:6">
      <c r="A1247" t="s">
        <v>1364</v>
      </c>
      <c r="B1247" t="s">
        <v>35</v>
      </c>
      <c r="C1247">
        <v>2.2899999999999999E-3</v>
      </c>
      <c r="F1247">
        <v>2.2899999999999999E-3</v>
      </c>
    </row>
    <row r="1248" spans="1:6">
      <c r="A1248" t="s">
        <v>1365</v>
      </c>
      <c r="B1248" t="s">
        <v>35</v>
      </c>
      <c r="C1248">
        <v>2.2480999999999998E-3</v>
      </c>
      <c r="F1248">
        <v>2.2480999999999998E-3</v>
      </c>
    </row>
    <row r="1249" spans="1:6">
      <c r="A1249" t="s">
        <v>1366</v>
      </c>
      <c r="B1249" t="s">
        <v>35</v>
      </c>
      <c r="C1249">
        <v>2.2113800000000002E-3</v>
      </c>
      <c r="F1249">
        <v>2.2113800000000002E-3</v>
      </c>
    </row>
    <row r="1250" spans="1:6">
      <c r="A1250" t="s">
        <v>1367</v>
      </c>
      <c r="B1250" t="s">
        <v>35</v>
      </c>
      <c r="C1250">
        <v>2.2000000000000001E-3</v>
      </c>
      <c r="F1250">
        <v>2.2000000000000001E-3</v>
      </c>
    </row>
    <row r="1251" spans="1:6">
      <c r="A1251" t="s">
        <v>1368</v>
      </c>
      <c r="B1251" t="s">
        <v>35</v>
      </c>
      <c r="C1251">
        <v>2.2000000000000001E-3</v>
      </c>
      <c r="F1251">
        <v>2.2000000000000001E-3</v>
      </c>
    </row>
    <row r="1252" spans="1:6">
      <c r="A1252" t="s">
        <v>1369</v>
      </c>
      <c r="B1252" t="s">
        <v>35</v>
      </c>
      <c r="C1252">
        <v>2.185434E-3</v>
      </c>
      <c r="F1252">
        <v>2.185434E-3</v>
      </c>
    </row>
    <row r="1253" spans="1:6">
      <c r="A1253" t="s">
        <v>1370</v>
      </c>
      <c r="B1253" t="s">
        <v>35</v>
      </c>
      <c r="C1253">
        <v>2.166E-3</v>
      </c>
      <c r="F1253">
        <v>2.166E-3</v>
      </c>
    </row>
    <row r="1254" spans="1:6">
      <c r="A1254" t="s">
        <v>1371</v>
      </c>
      <c r="B1254" t="s">
        <v>35</v>
      </c>
      <c r="C1254">
        <v>2.1596889999999998E-3</v>
      </c>
      <c r="F1254">
        <v>2.1596889999999998E-3</v>
      </c>
    </row>
    <row r="1255" spans="1:6">
      <c r="A1255" t="s">
        <v>1372</v>
      </c>
      <c r="B1255" t="s">
        <v>35</v>
      </c>
      <c r="C1255">
        <v>2.1328050000000002E-3</v>
      </c>
      <c r="F1255">
        <v>2.1328050000000002E-3</v>
      </c>
    </row>
    <row r="1256" spans="1:6">
      <c r="A1256" t="s">
        <v>1373</v>
      </c>
      <c r="B1256" t="s">
        <v>35</v>
      </c>
      <c r="C1256">
        <v>1.7818700000000001E-3</v>
      </c>
      <c r="D1256" s="199">
        <v>3.4200000000000002E-4</v>
      </c>
      <c r="F1256">
        <v>2.1241419999999999E-3</v>
      </c>
    </row>
    <row r="1257" spans="1:6">
      <c r="A1257" t="s">
        <v>1374</v>
      </c>
      <c r="B1257" t="s">
        <v>35</v>
      </c>
      <c r="C1257">
        <v>2.1220000000000002E-3</v>
      </c>
      <c r="F1257">
        <v>2.1220000000000002E-3</v>
      </c>
    </row>
    <row r="1258" spans="1:6">
      <c r="A1258" t="s">
        <v>1375</v>
      </c>
      <c r="B1258" t="s">
        <v>35</v>
      </c>
      <c r="C1258">
        <v>2.1194709999999999E-3</v>
      </c>
      <c r="F1258">
        <v>2.1194709999999999E-3</v>
      </c>
    </row>
    <row r="1259" spans="1:6">
      <c r="A1259" t="s">
        <v>1376</v>
      </c>
      <c r="B1259" t="s">
        <v>35</v>
      </c>
      <c r="C1259">
        <v>2.1174430000000001E-3</v>
      </c>
      <c r="F1259">
        <v>2.1174430000000001E-3</v>
      </c>
    </row>
    <row r="1260" spans="1:6">
      <c r="A1260" t="s">
        <v>1377</v>
      </c>
      <c r="B1260" t="s">
        <v>35</v>
      </c>
      <c r="C1260">
        <v>2.0999999999999999E-3</v>
      </c>
      <c r="F1260">
        <v>2.0999999999999999E-3</v>
      </c>
    </row>
    <row r="1261" spans="1:6">
      <c r="A1261" t="s">
        <v>1378</v>
      </c>
      <c r="B1261" t="s">
        <v>35</v>
      </c>
      <c r="C1261">
        <v>1.446969E-3</v>
      </c>
      <c r="D1261" s="199">
        <v>6.3199999999999997E-4</v>
      </c>
      <c r="F1261">
        <v>2.0786939999999999E-3</v>
      </c>
    </row>
    <row r="1262" spans="1:6">
      <c r="A1262" t="s">
        <v>1379</v>
      </c>
      <c r="B1262" t="s">
        <v>35</v>
      </c>
      <c r="C1262">
        <v>2E-3</v>
      </c>
      <c r="F1262">
        <v>2E-3</v>
      </c>
    </row>
    <row r="1263" spans="1:6">
      <c r="A1263" t="s">
        <v>1380</v>
      </c>
      <c r="B1263" t="s">
        <v>35</v>
      </c>
      <c r="C1263">
        <v>2E-3</v>
      </c>
      <c r="F1263">
        <v>2E-3</v>
      </c>
    </row>
    <row r="1264" spans="1:6">
      <c r="A1264" t="s">
        <v>1381</v>
      </c>
      <c r="B1264" t="s">
        <v>35</v>
      </c>
      <c r="C1264">
        <v>2E-3</v>
      </c>
      <c r="F1264">
        <v>2E-3</v>
      </c>
    </row>
    <row r="1265" spans="1:6">
      <c r="A1265" t="s">
        <v>1382</v>
      </c>
      <c r="B1265" t="s">
        <v>35</v>
      </c>
      <c r="C1265">
        <v>2E-3</v>
      </c>
      <c r="F1265">
        <v>2E-3</v>
      </c>
    </row>
    <row r="1266" spans="1:6">
      <c r="A1266" t="s">
        <v>1383</v>
      </c>
      <c r="B1266" t="s">
        <v>35</v>
      </c>
      <c r="C1266">
        <v>2E-3</v>
      </c>
      <c r="F1266">
        <v>2E-3</v>
      </c>
    </row>
    <row r="1267" spans="1:6">
      <c r="A1267" t="s">
        <v>1384</v>
      </c>
      <c r="B1267" t="s">
        <v>35</v>
      </c>
      <c r="C1267">
        <v>2E-3</v>
      </c>
      <c r="F1267">
        <v>2E-3</v>
      </c>
    </row>
    <row r="1268" spans="1:6">
      <c r="A1268" t="s">
        <v>1385</v>
      </c>
      <c r="B1268" t="s">
        <v>35</v>
      </c>
      <c r="C1268">
        <v>2E-3</v>
      </c>
      <c r="F1268">
        <v>2E-3</v>
      </c>
    </row>
    <row r="1269" spans="1:6">
      <c r="A1269" t="s">
        <v>1386</v>
      </c>
      <c r="B1269" t="s">
        <v>35</v>
      </c>
      <c r="C1269">
        <v>1.9989399999999998E-3</v>
      </c>
      <c r="F1269">
        <v>1.9989399999999998E-3</v>
      </c>
    </row>
    <row r="1270" spans="1:6">
      <c r="A1270" t="s">
        <v>1387</v>
      </c>
      <c r="B1270" t="s">
        <v>35</v>
      </c>
      <c r="C1270">
        <v>1.9883779999999998E-3</v>
      </c>
      <c r="F1270">
        <v>1.9883779999999998E-3</v>
      </c>
    </row>
    <row r="1271" spans="1:6">
      <c r="A1271" t="s">
        <v>1388</v>
      </c>
      <c r="B1271" t="s">
        <v>35</v>
      </c>
      <c r="C1271">
        <v>1.4392439999999999E-3</v>
      </c>
      <c r="D1271" s="199">
        <v>5.3799999999999996E-4</v>
      </c>
      <c r="F1271">
        <v>1.9774649999999999E-3</v>
      </c>
    </row>
    <row r="1272" spans="1:6">
      <c r="A1272" t="s">
        <v>1389</v>
      </c>
      <c r="B1272" t="s">
        <v>35</v>
      </c>
      <c r="C1272">
        <v>1.9475009999999999E-3</v>
      </c>
      <c r="F1272">
        <v>1.9475009999999999E-3</v>
      </c>
    </row>
    <row r="1273" spans="1:6">
      <c r="A1273" t="s">
        <v>1390</v>
      </c>
      <c r="B1273" t="s">
        <v>35</v>
      </c>
      <c r="C1273" s="199">
        <v>6.6600000000000003E-4</v>
      </c>
      <c r="D1273">
        <v>1.2474039999999999E-3</v>
      </c>
      <c r="F1273">
        <v>1.9138989999999999E-3</v>
      </c>
    </row>
    <row r="1274" spans="1:6">
      <c r="A1274" t="s">
        <v>1391</v>
      </c>
      <c r="B1274" t="s">
        <v>35</v>
      </c>
      <c r="C1274">
        <v>1.6000000000000001E-3</v>
      </c>
      <c r="E1274" s="199">
        <v>2.9999999999999997E-4</v>
      </c>
      <c r="F1274">
        <v>1.9E-3</v>
      </c>
    </row>
    <row r="1275" spans="1:6">
      <c r="A1275" t="s">
        <v>1392</v>
      </c>
      <c r="B1275" t="s">
        <v>35</v>
      </c>
      <c r="C1275">
        <v>1.8699999999999999E-3</v>
      </c>
      <c r="F1275">
        <v>1.8699999999999999E-3</v>
      </c>
    </row>
    <row r="1276" spans="1:6">
      <c r="A1276" t="s">
        <v>1393</v>
      </c>
      <c r="B1276" t="s">
        <v>35</v>
      </c>
      <c r="C1276">
        <v>1.025438E-3</v>
      </c>
      <c r="D1276" s="199">
        <v>8.1700000000000002E-4</v>
      </c>
      <c r="F1276">
        <v>1.842609E-3</v>
      </c>
    </row>
    <row r="1277" spans="1:6">
      <c r="A1277" t="s">
        <v>1394</v>
      </c>
      <c r="B1277" t="s">
        <v>35</v>
      </c>
      <c r="C1277">
        <v>1.8400000000000001E-3</v>
      </c>
      <c r="F1277">
        <v>1.8400000000000001E-3</v>
      </c>
    </row>
    <row r="1278" spans="1:6">
      <c r="A1278" t="s">
        <v>1395</v>
      </c>
      <c r="B1278" t="s">
        <v>35</v>
      </c>
      <c r="C1278">
        <v>1.8E-3</v>
      </c>
      <c r="F1278">
        <v>1.8E-3</v>
      </c>
    </row>
    <row r="1279" spans="1:6">
      <c r="A1279" t="s">
        <v>1396</v>
      </c>
      <c r="B1279" t="s">
        <v>35</v>
      </c>
      <c r="C1279" s="199">
        <v>6.2700000000000006E-5</v>
      </c>
      <c r="D1279">
        <v>1.693415E-3</v>
      </c>
      <c r="F1279">
        <v>1.7560849999999999E-3</v>
      </c>
    </row>
    <row r="1280" spans="1:6">
      <c r="A1280" t="s">
        <v>1397</v>
      </c>
      <c r="B1280" t="s">
        <v>35</v>
      </c>
      <c r="C1280">
        <v>1.75344E-3</v>
      </c>
      <c r="F1280">
        <v>1.75344E-3</v>
      </c>
    </row>
    <row r="1281" spans="1:6">
      <c r="A1281" t="s">
        <v>1398</v>
      </c>
      <c r="B1281" t="s">
        <v>35</v>
      </c>
      <c r="C1281">
        <v>1.7403900000000001E-3</v>
      </c>
      <c r="F1281">
        <v>1.7403900000000001E-3</v>
      </c>
    </row>
    <row r="1282" spans="1:6">
      <c r="A1282" t="s">
        <v>1399</v>
      </c>
      <c r="B1282" t="s">
        <v>35</v>
      </c>
      <c r="C1282">
        <v>1.6999999999999999E-3</v>
      </c>
      <c r="F1282">
        <v>1.6999999999999999E-3</v>
      </c>
    </row>
    <row r="1283" spans="1:6">
      <c r="A1283" t="s">
        <v>1400</v>
      </c>
      <c r="B1283" t="s">
        <v>35</v>
      </c>
      <c r="C1283">
        <v>1.6999999999999999E-3</v>
      </c>
      <c r="F1283">
        <v>1.6999999999999999E-3</v>
      </c>
    </row>
    <row r="1284" spans="1:6">
      <c r="A1284" t="s">
        <v>1401</v>
      </c>
      <c r="B1284" t="s">
        <v>35</v>
      </c>
      <c r="C1284">
        <v>1.680916E-3</v>
      </c>
      <c r="F1284">
        <v>1.680916E-3</v>
      </c>
    </row>
    <row r="1285" spans="1:6">
      <c r="A1285" t="s">
        <v>1402</v>
      </c>
      <c r="B1285" t="s">
        <v>35</v>
      </c>
      <c r="C1285">
        <v>1.6659999999999999E-3</v>
      </c>
      <c r="F1285">
        <v>1.6659999999999999E-3</v>
      </c>
    </row>
    <row r="1286" spans="1:6">
      <c r="A1286" t="s">
        <v>1403</v>
      </c>
      <c r="B1286" t="s">
        <v>35</v>
      </c>
      <c r="C1286">
        <v>1.6593580000000001E-3</v>
      </c>
      <c r="F1286">
        <v>1.6593580000000001E-3</v>
      </c>
    </row>
    <row r="1287" spans="1:6">
      <c r="A1287" t="s">
        <v>1404</v>
      </c>
      <c r="B1287" t="s">
        <v>35</v>
      </c>
      <c r="C1287">
        <v>1.657826E-3</v>
      </c>
      <c r="F1287">
        <v>1.657826E-3</v>
      </c>
    </row>
    <row r="1288" spans="1:6">
      <c r="A1288" t="s">
        <v>1405</v>
      </c>
      <c r="B1288" t="s">
        <v>35</v>
      </c>
      <c r="C1288">
        <v>1.6506209999999999E-3</v>
      </c>
      <c r="F1288">
        <v>1.6506209999999999E-3</v>
      </c>
    </row>
    <row r="1289" spans="1:6">
      <c r="A1289" t="s">
        <v>1406</v>
      </c>
      <c r="B1289" t="s">
        <v>35</v>
      </c>
      <c r="C1289">
        <v>1.624377E-3</v>
      </c>
      <c r="F1289">
        <v>1.624377E-3</v>
      </c>
    </row>
    <row r="1290" spans="1:6">
      <c r="A1290" t="s">
        <v>1407</v>
      </c>
      <c r="B1290" t="s">
        <v>35</v>
      </c>
      <c r="C1290">
        <v>1.6068E-3</v>
      </c>
      <c r="F1290">
        <v>1.6068E-3</v>
      </c>
    </row>
    <row r="1291" spans="1:6">
      <c r="A1291" t="s">
        <v>1408</v>
      </c>
      <c r="B1291" t="s">
        <v>35</v>
      </c>
      <c r="C1291">
        <v>1.3043919999999999E-3</v>
      </c>
      <c r="D1291" s="199">
        <v>3.01E-4</v>
      </c>
      <c r="F1291">
        <v>1.60575E-3</v>
      </c>
    </row>
    <row r="1292" spans="1:6">
      <c r="A1292" t="s">
        <v>1409</v>
      </c>
      <c r="B1292" t="s">
        <v>35</v>
      </c>
      <c r="C1292">
        <v>1.6000000000000001E-3</v>
      </c>
      <c r="F1292">
        <v>1.6000000000000001E-3</v>
      </c>
    </row>
    <row r="1293" spans="1:6">
      <c r="A1293" t="s">
        <v>1410</v>
      </c>
      <c r="B1293" t="s">
        <v>35</v>
      </c>
      <c r="C1293">
        <v>1.6000000000000001E-3</v>
      </c>
      <c r="F1293">
        <v>1.6000000000000001E-3</v>
      </c>
    </row>
    <row r="1294" spans="1:6">
      <c r="A1294" t="s">
        <v>1411</v>
      </c>
      <c r="B1294" t="s">
        <v>35</v>
      </c>
      <c r="C1294">
        <v>1.6000000000000001E-3</v>
      </c>
      <c r="F1294">
        <v>1.6000000000000001E-3</v>
      </c>
    </row>
    <row r="1295" spans="1:6">
      <c r="A1295" t="s">
        <v>1412</v>
      </c>
      <c r="B1295" t="s">
        <v>35</v>
      </c>
      <c r="C1295">
        <v>1.225285E-3</v>
      </c>
      <c r="D1295" s="199">
        <v>3.6000000000000002E-4</v>
      </c>
      <c r="F1295">
        <v>1.5850759999999999E-3</v>
      </c>
    </row>
    <row r="1296" spans="1:6">
      <c r="A1296" t="s">
        <v>1413</v>
      </c>
      <c r="B1296" t="s">
        <v>35</v>
      </c>
      <c r="C1296">
        <v>1.5735840000000001E-3</v>
      </c>
      <c r="F1296">
        <v>1.5735840000000001E-3</v>
      </c>
    </row>
    <row r="1297" spans="1:6">
      <c r="A1297" t="s">
        <v>1414</v>
      </c>
      <c r="B1297" t="s">
        <v>35</v>
      </c>
      <c r="C1297" s="199">
        <v>8.2700000000000004E-4</v>
      </c>
      <c r="D1297" s="199">
        <v>7.2300000000000001E-4</v>
      </c>
      <c r="F1297">
        <v>1.550121E-3</v>
      </c>
    </row>
    <row r="1298" spans="1:6">
      <c r="A1298" t="s">
        <v>1415</v>
      </c>
      <c r="B1298" t="s">
        <v>35</v>
      </c>
      <c r="C1298">
        <v>1.5499999999999999E-3</v>
      </c>
      <c r="F1298">
        <v>1.5499999999999999E-3</v>
      </c>
    </row>
    <row r="1299" spans="1:6">
      <c r="A1299" t="s">
        <v>1416</v>
      </c>
      <c r="B1299" t="s">
        <v>35</v>
      </c>
      <c r="C1299">
        <v>1.5252449999999999E-3</v>
      </c>
      <c r="F1299">
        <v>1.5252449999999999E-3</v>
      </c>
    </row>
    <row r="1300" spans="1:6">
      <c r="A1300" t="s">
        <v>1417</v>
      </c>
      <c r="B1300" t="s">
        <v>35</v>
      </c>
      <c r="C1300">
        <v>1.5E-3</v>
      </c>
      <c r="F1300">
        <v>1.5E-3</v>
      </c>
    </row>
    <row r="1301" spans="1:6">
      <c r="A1301" t="s">
        <v>1418</v>
      </c>
      <c r="B1301" t="s">
        <v>35</v>
      </c>
      <c r="C1301">
        <v>1.4863700000000001E-3</v>
      </c>
      <c r="F1301">
        <v>1.4863700000000001E-3</v>
      </c>
    </row>
    <row r="1302" spans="1:6">
      <c r="A1302" t="s">
        <v>1419</v>
      </c>
      <c r="B1302" t="s">
        <v>35</v>
      </c>
      <c r="C1302" s="199">
        <v>4.1100000000000003E-5</v>
      </c>
      <c r="D1302">
        <v>1.4040000000000001E-3</v>
      </c>
      <c r="F1302">
        <v>1.4450699999999999E-3</v>
      </c>
    </row>
    <row r="1303" spans="1:6">
      <c r="A1303" t="s">
        <v>1420</v>
      </c>
      <c r="B1303" t="s">
        <v>35</v>
      </c>
      <c r="C1303" s="199">
        <v>9.9099999999999991E-4</v>
      </c>
      <c r="D1303" s="199">
        <v>4.35E-4</v>
      </c>
      <c r="F1303">
        <v>1.4267240000000001E-3</v>
      </c>
    </row>
    <row r="1304" spans="1:6">
      <c r="A1304" t="s">
        <v>1421</v>
      </c>
      <c r="B1304" t="s">
        <v>35</v>
      </c>
      <c r="C1304">
        <v>1.3823780000000001E-3</v>
      </c>
      <c r="F1304">
        <v>1.3823780000000001E-3</v>
      </c>
    </row>
    <row r="1305" spans="1:6">
      <c r="A1305" t="s">
        <v>1422</v>
      </c>
      <c r="B1305" t="s">
        <v>35</v>
      </c>
      <c r="C1305">
        <v>1.363663E-3</v>
      </c>
      <c r="F1305">
        <v>1.363663E-3</v>
      </c>
    </row>
    <row r="1306" spans="1:6">
      <c r="A1306" t="s">
        <v>1423</v>
      </c>
      <c r="B1306" t="s">
        <v>35</v>
      </c>
      <c r="C1306">
        <v>1.3600000000000001E-3</v>
      </c>
      <c r="F1306">
        <v>1.3600000000000001E-3</v>
      </c>
    </row>
    <row r="1307" spans="1:6">
      <c r="A1307" t="s">
        <v>1424</v>
      </c>
      <c r="B1307" t="s">
        <v>35</v>
      </c>
      <c r="C1307" s="199">
        <v>9.77E-4</v>
      </c>
      <c r="D1307" s="199">
        <v>3.4699999999999998E-4</v>
      </c>
      <c r="F1307">
        <v>1.3248279999999999E-3</v>
      </c>
    </row>
    <row r="1308" spans="1:6">
      <c r="A1308" t="s">
        <v>1425</v>
      </c>
      <c r="B1308" t="s">
        <v>35</v>
      </c>
      <c r="D1308">
        <v>1.32453E-3</v>
      </c>
      <c r="F1308">
        <v>1.32453E-3</v>
      </c>
    </row>
    <row r="1309" spans="1:6">
      <c r="A1309" t="s">
        <v>1426</v>
      </c>
      <c r="B1309" t="s">
        <v>35</v>
      </c>
      <c r="C1309">
        <v>1.2700000000000001E-3</v>
      </c>
      <c r="F1309">
        <v>1.2700000000000001E-3</v>
      </c>
    </row>
    <row r="1310" spans="1:6">
      <c r="A1310" t="s">
        <v>1427</v>
      </c>
      <c r="B1310" t="s">
        <v>35</v>
      </c>
      <c r="C1310">
        <v>1.2520999999999999E-3</v>
      </c>
      <c r="F1310">
        <v>1.2520999999999999E-3</v>
      </c>
    </row>
    <row r="1311" spans="1:6">
      <c r="A1311" t="s">
        <v>1428</v>
      </c>
      <c r="B1311" t="s">
        <v>35</v>
      </c>
      <c r="C1311">
        <v>1.1837079999999999E-3</v>
      </c>
      <c r="F1311">
        <v>1.1837079999999999E-3</v>
      </c>
    </row>
    <row r="1312" spans="1:6">
      <c r="A1312" t="s">
        <v>1429</v>
      </c>
      <c r="B1312" t="s">
        <v>35</v>
      </c>
      <c r="C1312">
        <v>1.14E-3</v>
      </c>
      <c r="F1312">
        <v>1.14E-3</v>
      </c>
    </row>
    <row r="1313" spans="1:6">
      <c r="A1313" t="s">
        <v>1430</v>
      </c>
      <c r="B1313" t="s">
        <v>35</v>
      </c>
      <c r="C1313" s="199">
        <v>1.4100000000000001E-4</v>
      </c>
      <c r="D1313" s="199">
        <v>9.9099999999999991E-4</v>
      </c>
      <c r="F1313">
        <v>1.1323570000000001E-3</v>
      </c>
    </row>
    <row r="1314" spans="1:6">
      <c r="A1314" t="s">
        <v>1431</v>
      </c>
      <c r="B1314" t="s">
        <v>35</v>
      </c>
      <c r="C1314">
        <v>1.1000000000000001E-3</v>
      </c>
      <c r="E1314" s="199">
        <v>8.6999999999999997E-6</v>
      </c>
      <c r="F1314">
        <v>1.1087E-3</v>
      </c>
    </row>
    <row r="1315" spans="1:6">
      <c r="A1315" t="s">
        <v>1432</v>
      </c>
      <c r="B1315" t="s">
        <v>35</v>
      </c>
      <c r="C1315" s="199">
        <v>1.1900000000000001E-4</v>
      </c>
      <c r="D1315" s="199">
        <v>9.8299999999999993E-4</v>
      </c>
      <c r="F1315">
        <v>1.101683E-3</v>
      </c>
    </row>
    <row r="1316" spans="1:6">
      <c r="A1316" t="s">
        <v>1433</v>
      </c>
      <c r="B1316" t="s">
        <v>35</v>
      </c>
      <c r="C1316">
        <v>1.1000000000000001E-3</v>
      </c>
      <c r="F1316">
        <v>1.1000000000000001E-3</v>
      </c>
    </row>
    <row r="1317" spans="1:6">
      <c r="A1317" t="s">
        <v>1434</v>
      </c>
      <c r="B1317" t="s">
        <v>35</v>
      </c>
      <c r="C1317" s="199">
        <v>7.8899999999999999E-4</v>
      </c>
      <c r="D1317" s="199">
        <v>3.0600000000000001E-4</v>
      </c>
      <c r="F1317">
        <v>1.0953219999999999E-3</v>
      </c>
    </row>
    <row r="1318" spans="1:6">
      <c r="A1318" t="s">
        <v>1435</v>
      </c>
      <c r="B1318" t="s">
        <v>35</v>
      </c>
      <c r="C1318">
        <v>1.09E-3</v>
      </c>
      <c r="F1318">
        <v>1.09E-3</v>
      </c>
    </row>
    <row r="1319" spans="1:6">
      <c r="A1319" t="s">
        <v>1436</v>
      </c>
      <c r="B1319" t="s">
        <v>35</v>
      </c>
      <c r="C1319">
        <v>1.08E-3</v>
      </c>
      <c r="F1319">
        <v>1.08E-3</v>
      </c>
    </row>
    <row r="1320" spans="1:6">
      <c r="A1320" t="s">
        <v>1437</v>
      </c>
      <c r="B1320" t="s">
        <v>35</v>
      </c>
      <c r="C1320">
        <v>1.065E-3</v>
      </c>
      <c r="F1320">
        <v>1.065E-3</v>
      </c>
    </row>
    <row r="1321" spans="1:6">
      <c r="A1321" t="s">
        <v>1438</v>
      </c>
      <c r="B1321" t="s">
        <v>35</v>
      </c>
      <c r="C1321">
        <v>1.044814E-3</v>
      </c>
      <c r="F1321">
        <v>1.044814E-3</v>
      </c>
    </row>
    <row r="1322" spans="1:6">
      <c r="A1322" t="s">
        <v>1439</v>
      </c>
      <c r="B1322" t="s">
        <v>35</v>
      </c>
      <c r="C1322">
        <v>1.043027E-3</v>
      </c>
      <c r="F1322">
        <v>1.043027E-3</v>
      </c>
    </row>
    <row r="1323" spans="1:6">
      <c r="A1323" t="s">
        <v>1440</v>
      </c>
      <c r="B1323" t="s">
        <v>35</v>
      </c>
      <c r="C1323">
        <v>1.035825E-3</v>
      </c>
      <c r="F1323">
        <v>1.035825E-3</v>
      </c>
    </row>
    <row r="1324" spans="1:6">
      <c r="A1324" t="s">
        <v>1441</v>
      </c>
      <c r="B1324" t="s">
        <v>35</v>
      </c>
      <c r="C1324" s="199">
        <v>4.0299999999999998E-4</v>
      </c>
      <c r="D1324" s="199">
        <v>6.29E-4</v>
      </c>
      <c r="F1324">
        <v>1.031826E-3</v>
      </c>
    </row>
    <row r="1325" spans="1:6">
      <c r="A1325" t="s">
        <v>1442</v>
      </c>
      <c r="B1325" t="s">
        <v>35</v>
      </c>
      <c r="C1325" s="199">
        <v>5.2700000000000002E-4</v>
      </c>
      <c r="D1325" s="199">
        <v>5.0199999999999995E-4</v>
      </c>
      <c r="F1325">
        <v>1.0291569999999999E-3</v>
      </c>
    </row>
    <row r="1326" spans="1:6">
      <c r="A1326" t="s">
        <v>1443</v>
      </c>
      <c r="B1326" t="s">
        <v>35</v>
      </c>
      <c r="C1326">
        <v>1.022649E-3</v>
      </c>
      <c r="F1326">
        <v>1.022649E-3</v>
      </c>
    </row>
    <row r="1327" spans="1:6">
      <c r="A1327" t="s">
        <v>1444</v>
      </c>
      <c r="B1327" t="s">
        <v>35</v>
      </c>
      <c r="C1327">
        <v>1E-3</v>
      </c>
      <c r="F1327">
        <v>1E-3</v>
      </c>
    </row>
    <row r="1328" spans="1:6">
      <c r="A1328" t="s">
        <v>1445</v>
      </c>
      <c r="B1328" t="s">
        <v>35</v>
      </c>
      <c r="C1328">
        <v>1E-3</v>
      </c>
      <c r="F1328">
        <v>1E-3</v>
      </c>
    </row>
    <row r="1329" spans="1:6">
      <c r="A1329" t="s">
        <v>1446</v>
      </c>
      <c r="B1329" t="s">
        <v>35</v>
      </c>
      <c r="C1329">
        <v>1E-3</v>
      </c>
      <c r="F1329">
        <v>1E-3</v>
      </c>
    </row>
    <row r="1330" spans="1:6">
      <c r="A1330" t="s">
        <v>1447</v>
      </c>
      <c r="B1330" t="s">
        <v>35</v>
      </c>
      <c r="C1330">
        <v>1E-3</v>
      </c>
      <c r="F1330">
        <v>1E-3</v>
      </c>
    </row>
    <row r="1331" spans="1:6">
      <c r="A1331" t="s">
        <v>1448</v>
      </c>
      <c r="B1331" t="s">
        <v>35</v>
      </c>
      <c r="C1331" s="199">
        <v>9.8999999999999999E-4</v>
      </c>
      <c r="F1331" s="199">
        <v>9.8999999999999999E-4</v>
      </c>
    </row>
    <row r="1332" spans="1:6">
      <c r="A1332" t="s">
        <v>1449</v>
      </c>
      <c r="B1332" t="s">
        <v>35</v>
      </c>
      <c r="C1332" s="199">
        <v>9.8999999999999999E-4</v>
      </c>
      <c r="F1332" s="199">
        <v>9.8999999999999999E-4</v>
      </c>
    </row>
    <row r="1333" spans="1:6">
      <c r="A1333" t="s">
        <v>1450</v>
      </c>
      <c r="B1333" t="s">
        <v>35</v>
      </c>
      <c r="C1333" s="199">
        <v>8.9999999999999998E-4</v>
      </c>
      <c r="F1333" s="199">
        <v>8.9999999999999998E-4</v>
      </c>
    </row>
    <row r="1334" spans="1:6">
      <c r="A1334" t="s">
        <v>1451</v>
      </c>
      <c r="B1334" t="s">
        <v>35</v>
      </c>
      <c r="C1334" s="199">
        <v>8.9999999999999998E-4</v>
      </c>
      <c r="F1334" s="199">
        <v>8.9999999999999998E-4</v>
      </c>
    </row>
    <row r="1335" spans="1:6">
      <c r="A1335" t="s">
        <v>1452</v>
      </c>
      <c r="B1335" t="s">
        <v>35</v>
      </c>
      <c r="C1335" s="199">
        <v>8.8699999999999998E-4</v>
      </c>
      <c r="F1335" s="199">
        <v>8.8699999999999998E-4</v>
      </c>
    </row>
    <row r="1336" spans="1:6">
      <c r="A1336" t="s">
        <v>1453</v>
      </c>
      <c r="B1336" t="s">
        <v>35</v>
      </c>
      <c r="C1336" s="199">
        <v>8.8099999999999995E-4</v>
      </c>
      <c r="F1336" s="199">
        <v>8.8099999999999995E-4</v>
      </c>
    </row>
    <row r="1337" spans="1:6">
      <c r="A1337" t="s">
        <v>1454</v>
      </c>
      <c r="B1337" t="s">
        <v>35</v>
      </c>
      <c r="C1337" s="199">
        <v>6.7500000000000001E-5</v>
      </c>
      <c r="D1337" s="199">
        <v>7.7300000000000003E-4</v>
      </c>
      <c r="F1337" s="199">
        <v>8.4000000000000003E-4</v>
      </c>
    </row>
    <row r="1338" spans="1:6">
      <c r="A1338" t="s">
        <v>1455</v>
      </c>
      <c r="B1338" t="s">
        <v>35</v>
      </c>
      <c r="C1338" s="199">
        <v>8.25E-4</v>
      </c>
      <c r="F1338" s="199">
        <v>8.25E-4</v>
      </c>
    </row>
    <row r="1339" spans="1:6">
      <c r="A1339" t="s">
        <v>1456</v>
      </c>
      <c r="B1339" t="s">
        <v>35</v>
      </c>
      <c r="C1339" s="199">
        <v>8.0000000000000004E-4</v>
      </c>
      <c r="F1339" s="199">
        <v>8.0000000000000004E-4</v>
      </c>
    </row>
    <row r="1340" spans="1:6">
      <c r="A1340" t="s">
        <v>1457</v>
      </c>
      <c r="B1340" t="s">
        <v>35</v>
      </c>
      <c r="C1340" s="199">
        <v>7.5299999999999998E-4</v>
      </c>
      <c r="D1340" s="199">
        <v>1.8600000000000001E-5</v>
      </c>
      <c r="F1340" s="199">
        <v>7.7200000000000001E-4</v>
      </c>
    </row>
    <row r="1341" spans="1:6">
      <c r="A1341" t="s">
        <v>1458</v>
      </c>
      <c r="B1341" t="s">
        <v>35</v>
      </c>
      <c r="C1341" s="199">
        <v>7.5000000000000002E-4</v>
      </c>
      <c r="F1341" s="199">
        <v>7.5000000000000002E-4</v>
      </c>
    </row>
    <row r="1342" spans="1:6">
      <c r="A1342" t="s">
        <v>1459</v>
      </c>
      <c r="B1342" t="s">
        <v>35</v>
      </c>
      <c r="C1342" s="199">
        <v>6.87E-4</v>
      </c>
      <c r="D1342" s="199">
        <v>4.6600000000000001E-5</v>
      </c>
      <c r="F1342" s="199">
        <v>7.3300000000000004E-4</v>
      </c>
    </row>
    <row r="1343" spans="1:6">
      <c r="A1343" t="s">
        <v>1460</v>
      </c>
      <c r="B1343" t="s">
        <v>35</v>
      </c>
      <c r="C1343" s="199">
        <v>6.8199999999999999E-4</v>
      </c>
      <c r="F1343" s="199">
        <v>6.8199999999999999E-4</v>
      </c>
    </row>
    <row r="1344" spans="1:6">
      <c r="A1344" t="s">
        <v>1461</v>
      </c>
      <c r="B1344" t="s">
        <v>35</v>
      </c>
      <c r="C1344" s="199">
        <v>6.7000000000000002E-4</v>
      </c>
      <c r="F1344" s="199">
        <v>6.7000000000000002E-4</v>
      </c>
    </row>
    <row r="1345" spans="1:6">
      <c r="A1345" t="s">
        <v>1462</v>
      </c>
      <c r="B1345" t="s">
        <v>35</v>
      </c>
      <c r="C1345" s="199">
        <v>6.5799999999999995E-4</v>
      </c>
      <c r="F1345" s="199">
        <v>6.5799999999999995E-4</v>
      </c>
    </row>
    <row r="1346" spans="1:6">
      <c r="A1346" t="s">
        <v>1463</v>
      </c>
      <c r="B1346" t="s">
        <v>35</v>
      </c>
      <c r="C1346" s="199">
        <v>3.4900000000000003E-4</v>
      </c>
      <c r="D1346" s="199">
        <v>2.9500000000000001E-4</v>
      </c>
      <c r="F1346" s="199">
        <v>6.4400000000000004E-4</v>
      </c>
    </row>
    <row r="1347" spans="1:6">
      <c r="A1347" t="s">
        <v>1464</v>
      </c>
      <c r="B1347" t="s">
        <v>35</v>
      </c>
      <c r="C1347" s="199">
        <v>6.4400000000000004E-4</v>
      </c>
      <c r="F1347" s="199">
        <v>6.4400000000000004E-4</v>
      </c>
    </row>
    <row r="1348" spans="1:6">
      <c r="A1348" t="s">
        <v>1465</v>
      </c>
      <c r="B1348" t="s">
        <v>35</v>
      </c>
      <c r="C1348" s="199">
        <v>6.3100000000000005E-4</v>
      </c>
      <c r="F1348" s="199">
        <v>6.3100000000000005E-4</v>
      </c>
    </row>
    <row r="1349" spans="1:6">
      <c r="A1349" t="s">
        <v>1466</v>
      </c>
      <c r="B1349" t="s">
        <v>35</v>
      </c>
      <c r="C1349" s="199">
        <v>6.3000000000000003E-4</v>
      </c>
      <c r="F1349" s="199">
        <v>6.3000000000000003E-4</v>
      </c>
    </row>
    <row r="1350" spans="1:6">
      <c r="A1350" t="s">
        <v>1467</v>
      </c>
      <c r="B1350" t="s">
        <v>35</v>
      </c>
      <c r="C1350" s="199">
        <v>6.0599999999999998E-4</v>
      </c>
      <c r="F1350" s="199">
        <v>6.0599999999999998E-4</v>
      </c>
    </row>
    <row r="1351" spans="1:6">
      <c r="A1351" t="s">
        <v>1468</v>
      </c>
      <c r="B1351" t="s">
        <v>35</v>
      </c>
      <c r="C1351" s="199">
        <v>5.7700000000000004E-4</v>
      </c>
      <c r="F1351" s="199">
        <v>5.7700000000000004E-4</v>
      </c>
    </row>
    <row r="1352" spans="1:6">
      <c r="A1352" t="s">
        <v>1469</v>
      </c>
      <c r="B1352" t="s">
        <v>35</v>
      </c>
      <c r="C1352" s="199">
        <v>5.7300000000000005E-4</v>
      </c>
      <c r="F1352" s="199">
        <v>5.7300000000000005E-4</v>
      </c>
    </row>
    <row r="1353" spans="1:6">
      <c r="A1353" t="s">
        <v>1470</v>
      </c>
      <c r="B1353" t="s">
        <v>35</v>
      </c>
      <c r="C1353" s="199">
        <v>5.7200000000000003E-4</v>
      </c>
      <c r="F1353" s="199">
        <v>5.7200000000000003E-4</v>
      </c>
    </row>
    <row r="1354" spans="1:6">
      <c r="A1354" t="s">
        <v>1471</v>
      </c>
      <c r="B1354" t="s">
        <v>35</v>
      </c>
      <c r="C1354" s="199">
        <v>5.5999999999999995E-4</v>
      </c>
      <c r="F1354" s="199">
        <v>5.5999999999999995E-4</v>
      </c>
    </row>
    <row r="1355" spans="1:6">
      <c r="A1355" t="s">
        <v>1472</v>
      </c>
      <c r="B1355" t="s">
        <v>35</v>
      </c>
      <c r="C1355" s="199">
        <v>5.5999999999999995E-4</v>
      </c>
      <c r="F1355" s="199">
        <v>5.5999999999999995E-4</v>
      </c>
    </row>
    <row r="1356" spans="1:6">
      <c r="A1356" t="s">
        <v>1473</v>
      </c>
      <c r="B1356" t="s">
        <v>35</v>
      </c>
      <c r="C1356" s="199">
        <v>5.3600000000000002E-4</v>
      </c>
      <c r="F1356" s="199">
        <v>5.3600000000000002E-4</v>
      </c>
    </row>
    <row r="1357" spans="1:6">
      <c r="A1357" t="s">
        <v>1474</v>
      </c>
      <c r="B1357" t="s">
        <v>35</v>
      </c>
      <c r="C1357" s="199">
        <v>5.2599999999999999E-4</v>
      </c>
      <c r="F1357" s="199">
        <v>5.2599999999999999E-4</v>
      </c>
    </row>
    <row r="1358" spans="1:6">
      <c r="A1358" t="s">
        <v>1475</v>
      </c>
      <c r="B1358" t="s">
        <v>35</v>
      </c>
      <c r="C1358" s="199">
        <v>2.5900000000000001E-4</v>
      </c>
      <c r="D1358" s="199">
        <v>2.5599999999999999E-4</v>
      </c>
      <c r="F1358" s="199">
        <v>5.1500000000000005E-4</v>
      </c>
    </row>
    <row r="1359" spans="1:6">
      <c r="A1359" t="s">
        <v>1476</v>
      </c>
      <c r="B1359" t="s">
        <v>35</v>
      </c>
      <c r="C1359" s="199">
        <v>2.1699999999999999E-4</v>
      </c>
      <c r="D1359" s="199">
        <v>2.9500000000000001E-4</v>
      </c>
      <c r="F1359" s="199">
        <v>5.1199999999999998E-4</v>
      </c>
    </row>
    <row r="1360" spans="1:6">
      <c r="A1360" t="s">
        <v>1477</v>
      </c>
      <c r="B1360" t="s">
        <v>35</v>
      </c>
      <c r="C1360" s="199">
        <v>3.6600000000000001E-4</v>
      </c>
      <c r="D1360" s="199">
        <v>1.36E-4</v>
      </c>
      <c r="F1360" s="199">
        <v>5.0199999999999995E-4</v>
      </c>
    </row>
    <row r="1361" spans="1:6">
      <c r="A1361" t="s">
        <v>1478</v>
      </c>
      <c r="B1361" t="s">
        <v>35</v>
      </c>
      <c r="C1361" s="199">
        <v>4.9600000000000002E-4</v>
      </c>
      <c r="F1361" s="199">
        <v>4.9600000000000002E-4</v>
      </c>
    </row>
    <row r="1362" spans="1:6">
      <c r="A1362" t="s">
        <v>1479</v>
      </c>
      <c r="B1362" t="s">
        <v>35</v>
      </c>
      <c r="C1362" s="199">
        <v>3.6299999999999999E-4</v>
      </c>
      <c r="D1362" s="199">
        <v>1.0900000000000001E-4</v>
      </c>
      <c r="F1362" s="199">
        <v>4.7199999999999998E-4</v>
      </c>
    </row>
    <row r="1363" spans="1:6">
      <c r="A1363" t="s">
        <v>1480</v>
      </c>
      <c r="B1363" t="s">
        <v>35</v>
      </c>
      <c r="C1363" s="199">
        <v>5.02E-5</v>
      </c>
      <c r="D1363" s="199">
        <v>4.2099999999999999E-4</v>
      </c>
      <c r="F1363" s="199">
        <v>4.7100000000000001E-4</v>
      </c>
    </row>
    <row r="1364" spans="1:6">
      <c r="A1364" t="s">
        <v>1481</v>
      </c>
      <c r="B1364" t="s">
        <v>35</v>
      </c>
      <c r="C1364" s="199">
        <v>4.5899999999999999E-4</v>
      </c>
      <c r="F1364" s="199">
        <v>4.5899999999999999E-4</v>
      </c>
    </row>
    <row r="1365" spans="1:6">
      <c r="A1365" t="s">
        <v>1482</v>
      </c>
      <c r="B1365" t="s">
        <v>35</v>
      </c>
      <c r="C1365" s="199">
        <v>4.4799999999999999E-4</v>
      </c>
      <c r="F1365" s="199">
        <v>4.4799999999999999E-4</v>
      </c>
    </row>
    <row r="1366" spans="1:6">
      <c r="A1366" t="s">
        <v>1483</v>
      </c>
      <c r="B1366" t="s">
        <v>35</v>
      </c>
      <c r="C1366" s="199">
        <v>4.2999999999999999E-4</v>
      </c>
      <c r="F1366" s="199">
        <v>4.2999999999999999E-4</v>
      </c>
    </row>
    <row r="1367" spans="1:6">
      <c r="A1367" t="s">
        <v>1484</v>
      </c>
      <c r="B1367" t="s">
        <v>35</v>
      </c>
      <c r="C1367" s="199">
        <v>3.7800000000000003E-4</v>
      </c>
      <c r="D1367" s="199">
        <v>4.4199999999999997E-5</v>
      </c>
      <c r="F1367" s="199">
        <v>4.2200000000000001E-4</v>
      </c>
    </row>
    <row r="1368" spans="1:6">
      <c r="A1368" t="s">
        <v>1485</v>
      </c>
      <c r="B1368" t="s">
        <v>35</v>
      </c>
      <c r="C1368" s="199">
        <v>4.2099999999999999E-4</v>
      </c>
      <c r="F1368" s="199">
        <v>4.2099999999999999E-4</v>
      </c>
    </row>
    <row r="1369" spans="1:6">
      <c r="A1369" t="s">
        <v>1486</v>
      </c>
      <c r="B1369" t="s">
        <v>35</v>
      </c>
      <c r="C1369" s="199">
        <v>4.0000000000000002E-4</v>
      </c>
      <c r="F1369" s="199">
        <v>4.0000000000000002E-4</v>
      </c>
    </row>
    <row r="1370" spans="1:6">
      <c r="A1370" t="s">
        <v>1487</v>
      </c>
      <c r="B1370" t="s">
        <v>35</v>
      </c>
      <c r="C1370" s="199">
        <v>4.0000000000000002E-4</v>
      </c>
      <c r="F1370" s="199">
        <v>4.0000000000000002E-4</v>
      </c>
    </row>
    <row r="1371" spans="1:6">
      <c r="A1371" t="s">
        <v>1488</v>
      </c>
      <c r="B1371" t="s">
        <v>35</v>
      </c>
      <c r="C1371" s="199">
        <v>3.8999999999999999E-4</v>
      </c>
      <c r="F1371" s="199">
        <v>3.8999999999999999E-4</v>
      </c>
    </row>
    <row r="1372" spans="1:6">
      <c r="A1372" t="s">
        <v>1489</v>
      </c>
      <c r="B1372" t="s">
        <v>35</v>
      </c>
      <c r="C1372" s="199">
        <v>3.8200000000000002E-4</v>
      </c>
      <c r="F1372" s="199">
        <v>3.8200000000000002E-4</v>
      </c>
    </row>
    <row r="1373" spans="1:6">
      <c r="A1373" t="s">
        <v>1490</v>
      </c>
      <c r="B1373" t="s">
        <v>35</v>
      </c>
      <c r="C1373" s="199">
        <v>3.6600000000000001E-4</v>
      </c>
      <c r="F1373" s="199">
        <v>3.6600000000000001E-4</v>
      </c>
    </row>
    <row r="1374" spans="1:6">
      <c r="A1374" t="s">
        <v>1491</v>
      </c>
      <c r="B1374" t="s">
        <v>35</v>
      </c>
      <c r="C1374" s="199">
        <v>3.6000000000000002E-4</v>
      </c>
      <c r="F1374" s="199">
        <v>3.6000000000000002E-4</v>
      </c>
    </row>
    <row r="1375" spans="1:6">
      <c r="A1375" t="s">
        <v>1492</v>
      </c>
      <c r="B1375" t="s">
        <v>35</v>
      </c>
      <c r="C1375" s="199">
        <v>1.83E-4</v>
      </c>
      <c r="D1375" s="199">
        <v>1.7200000000000001E-4</v>
      </c>
      <c r="F1375" s="199">
        <v>3.5599999999999998E-4</v>
      </c>
    </row>
    <row r="1376" spans="1:6">
      <c r="A1376" t="s">
        <v>1493</v>
      </c>
      <c r="B1376" t="s">
        <v>35</v>
      </c>
      <c r="C1376" s="199">
        <v>3.4900000000000003E-4</v>
      </c>
      <c r="F1376" s="199">
        <v>3.4900000000000003E-4</v>
      </c>
    </row>
    <row r="1377" spans="1:6">
      <c r="A1377" t="s">
        <v>1494</v>
      </c>
      <c r="B1377" t="s">
        <v>35</v>
      </c>
      <c r="C1377" s="199">
        <v>3.3500000000000001E-4</v>
      </c>
      <c r="F1377" s="199">
        <v>3.3500000000000001E-4</v>
      </c>
    </row>
    <row r="1378" spans="1:6">
      <c r="A1378" t="s">
        <v>1495</v>
      </c>
      <c r="B1378" t="s">
        <v>35</v>
      </c>
      <c r="C1378" s="199">
        <v>3.2600000000000001E-4</v>
      </c>
      <c r="F1378" s="199">
        <v>3.2600000000000001E-4</v>
      </c>
    </row>
    <row r="1379" spans="1:6">
      <c r="A1379" t="s">
        <v>1496</v>
      </c>
      <c r="B1379" t="s">
        <v>35</v>
      </c>
      <c r="C1379" s="199">
        <v>3.21E-4</v>
      </c>
      <c r="F1379" s="199">
        <v>3.21E-4</v>
      </c>
    </row>
    <row r="1380" spans="1:6">
      <c r="A1380" t="s">
        <v>1497</v>
      </c>
      <c r="B1380" t="s">
        <v>35</v>
      </c>
      <c r="C1380" s="199">
        <v>3.1500000000000001E-4</v>
      </c>
      <c r="F1380" s="199">
        <v>3.1500000000000001E-4</v>
      </c>
    </row>
    <row r="1381" spans="1:6">
      <c r="A1381" t="s">
        <v>1498</v>
      </c>
      <c r="B1381" t="s">
        <v>35</v>
      </c>
      <c r="C1381" s="199">
        <v>3.0600000000000001E-4</v>
      </c>
      <c r="F1381" s="199">
        <v>3.0600000000000001E-4</v>
      </c>
    </row>
    <row r="1382" spans="1:6">
      <c r="A1382" t="s">
        <v>1499</v>
      </c>
      <c r="B1382" t="s">
        <v>35</v>
      </c>
      <c r="C1382" s="199">
        <v>2.9399999999999999E-4</v>
      </c>
      <c r="F1382" s="199">
        <v>2.9399999999999999E-4</v>
      </c>
    </row>
    <row r="1383" spans="1:6">
      <c r="A1383" t="s">
        <v>1500</v>
      </c>
      <c r="B1383" t="s">
        <v>35</v>
      </c>
      <c r="C1383" s="199">
        <v>2.9E-4</v>
      </c>
      <c r="F1383" s="199">
        <v>2.9E-4</v>
      </c>
    </row>
    <row r="1384" spans="1:6">
      <c r="A1384" t="s">
        <v>1501</v>
      </c>
      <c r="B1384" t="s">
        <v>35</v>
      </c>
      <c r="C1384" s="199">
        <v>1.5100000000000001E-4</v>
      </c>
      <c r="D1384" s="199">
        <v>1.27E-4</v>
      </c>
      <c r="F1384" s="199">
        <v>2.7799999999999998E-4</v>
      </c>
    </row>
    <row r="1385" spans="1:6">
      <c r="A1385" t="s">
        <v>1502</v>
      </c>
      <c r="B1385" t="s">
        <v>35</v>
      </c>
      <c r="C1385" s="199">
        <v>2.7599999999999999E-4</v>
      </c>
      <c r="F1385" s="199">
        <v>2.7599999999999999E-4</v>
      </c>
    </row>
    <row r="1386" spans="1:6">
      <c r="A1386" t="s">
        <v>1503</v>
      </c>
      <c r="B1386" t="s">
        <v>35</v>
      </c>
      <c r="C1386" s="199">
        <v>1.6000000000000001E-4</v>
      </c>
      <c r="E1386" s="199">
        <v>1.1E-4</v>
      </c>
      <c r="F1386" s="199">
        <v>2.7E-4</v>
      </c>
    </row>
    <row r="1387" spans="1:6">
      <c r="A1387" t="s">
        <v>1504</v>
      </c>
      <c r="B1387" t="s">
        <v>35</v>
      </c>
      <c r="C1387" s="199">
        <v>2.2100000000000001E-4</v>
      </c>
      <c r="D1387" s="199">
        <v>3.5200000000000002E-5</v>
      </c>
      <c r="F1387" s="199">
        <v>2.5599999999999999E-4</v>
      </c>
    </row>
    <row r="1388" spans="1:6">
      <c r="A1388" t="s">
        <v>1505</v>
      </c>
      <c r="B1388" t="s">
        <v>35</v>
      </c>
      <c r="C1388" s="199">
        <v>1.7499999999999998E-5</v>
      </c>
      <c r="D1388" s="199">
        <v>2.3800000000000001E-4</v>
      </c>
      <c r="F1388" s="199">
        <v>2.5500000000000002E-4</v>
      </c>
    </row>
    <row r="1389" spans="1:6">
      <c r="A1389" t="s">
        <v>1506</v>
      </c>
      <c r="B1389" t="s">
        <v>35</v>
      </c>
      <c r="C1389" s="199">
        <v>1.75E-4</v>
      </c>
      <c r="D1389" s="199">
        <v>7.8899999999999993E-5</v>
      </c>
      <c r="F1389" s="199">
        <v>2.5399999999999999E-4</v>
      </c>
    </row>
    <row r="1390" spans="1:6">
      <c r="A1390" t="s">
        <v>1507</v>
      </c>
      <c r="B1390" t="s">
        <v>35</v>
      </c>
      <c r="D1390" s="199">
        <v>2.52E-4</v>
      </c>
      <c r="F1390" s="199">
        <v>2.52E-4</v>
      </c>
    </row>
    <row r="1391" spans="1:6">
      <c r="A1391" t="s">
        <v>1508</v>
      </c>
      <c r="B1391" t="s">
        <v>35</v>
      </c>
      <c r="C1391" s="199">
        <v>2.5099999999999998E-4</v>
      </c>
      <c r="F1391" s="199">
        <v>2.5099999999999998E-4</v>
      </c>
    </row>
    <row r="1392" spans="1:6">
      <c r="A1392" t="s">
        <v>1509</v>
      </c>
      <c r="B1392" t="s">
        <v>35</v>
      </c>
      <c r="C1392" s="199">
        <v>2.4399999999999999E-4</v>
      </c>
      <c r="F1392" s="199">
        <v>2.4399999999999999E-4</v>
      </c>
    </row>
    <row r="1393" spans="1:6">
      <c r="A1393" t="s">
        <v>1510</v>
      </c>
      <c r="B1393" t="s">
        <v>35</v>
      </c>
      <c r="C1393" s="199">
        <v>5.0800000000000002E-5</v>
      </c>
      <c r="D1393" s="199">
        <v>1.9000000000000001E-4</v>
      </c>
      <c r="F1393" s="199">
        <v>2.41E-4</v>
      </c>
    </row>
    <row r="1394" spans="1:6">
      <c r="A1394" t="s">
        <v>1511</v>
      </c>
      <c r="B1394" t="s">
        <v>35</v>
      </c>
      <c r="C1394" s="199">
        <v>2.4000000000000001E-4</v>
      </c>
      <c r="F1394" s="199">
        <v>2.4000000000000001E-4</v>
      </c>
    </row>
    <row r="1395" spans="1:6">
      <c r="A1395" t="s">
        <v>1512</v>
      </c>
      <c r="B1395" t="s">
        <v>35</v>
      </c>
      <c r="C1395" s="199">
        <v>2.4000000000000001E-4</v>
      </c>
      <c r="F1395" s="199">
        <v>2.4000000000000001E-4</v>
      </c>
    </row>
    <row r="1396" spans="1:6">
      <c r="A1396" t="s">
        <v>1513</v>
      </c>
      <c r="B1396" t="s">
        <v>35</v>
      </c>
      <c r="C1396" s="199">
        <v>6.4800000000000003E-5</v>
      </c>
      <c r="D1396" s="199">
        <v>1.7200000000000001E-4</v>
      </c>
      <c r="F1396" s="199">
        <v>2.3699999999999999E-4</v>
      </c>
    </row>
    <row r="1397" spans="1:6">
      <c r="A1397" t="s">
        <v>1514</v>
      </c>
      <c r="B1397" t="s">
        <v>35</v>
      </c>
      <c r="C1397" s="199">
        <v>1.6799999999999999E-4</v>
      </c>
      <c r="D1397" s="199">
        <v>6.6400000000000001E-5</v>
      </c>
      <c r="F1397" s="199">
        <v>2.3499999999999999E-4</v>
      </c>
    </row>
    <row r="1398" spans="1:6">
      <c r="A1398" t="s">
        <v>1515</v>
      </c>
      <c r="B1398" t="s">
        <v>35</v>
      </c>
      <c r="C1398" s="199">
        <v>1.5999999999999999E-6</v>
      </c>
      <c r="D1398" s="199">
        <v>2.2900000000000001E-4</v>
      </c>
      <c r="F1398" s="199">
        <v>2.3000000000000001E-4</v>
      </c>
    </row>
    <row r="1399" spans="1:6">
      <c r="A1399" t="s">
        <v>1516</v>
      </c>
      <c r="B1399" t="s">
        <v>35</v>
      </c>
      <c r="C1399" s="199">
        <v>2.2900000000000001E-4</v>
      </c>
      <c r="F1399" s="199">
        <v>2.2900000000000001E-4</v>
      </c>
    </row>
    <row r="1400" spans="1:6">
      <c r="A1400" t="s">
        <v>1517</v>
      </c>
      <c r="B1400" t="s">
        <v>35</v>
      </c>
      <c r="C1400" s="199">
        <v>2.1599999999999999E-4</v>
      </c>
      <c r="F1400" s="199">
        <v>2.1599999999999999E-4</v>
      </c>
    </row>
    <row r="1401" spans="1:6">
      <c r="A1401" t="s">
        <v>1518</v>
      </c>
      <c r="B1401" t="s">
        <v>35</v>
      </c>
      <c r="C1401" s="199">
        <v>6.7899999999999997E-5</v>
      </c>
      <c r="D1401" s="199">
        <v>1.45E-4</v>
      </c>
      <c r="F1401" s="199">
        <v>2.12E-4</v>
      </c>
    </row>
    <row r="1402" spans="1:6">
      <c r="A1402" t="s">
        <v>1519</v>
      </c>
      <c r="B1402" t="s">
        <v>35</v>
      </c>
      <c r="C1402" s="199">
        <v>2.1000000000000001E-4</v>
      </c>
      <c r="F1402" s="199">
        <v>2.1000000000000001E-4</v>
      </c>
    </row>
    <row r="1403" spans="1:6">
      <c r="A1403" t="s">
        <v>1520</v>
      </c>
      <c r="B1403" t="s">
        <v>35</v>
      </c>
      <c r="C1403" s="199">
        <v>1.73E-4</v>
      </c>
      <c r="D1403" s="199">
        <v>3.65E-5</v>
      </c>
      <c r="F1403" s="199">
        <v>2.0900000000000001E-4</v>
      </c>
    </row>
    <row r="1404" spans="1:6">
      <c r="A1404" t="s">
        <v>1521</v>
      </c>
      <c r="B1404" t="s">
        <v>35</v>
      </c>
      <c r="C1404" s="199">
        <v>2.03E-4</v>
      </c>
      <c r="F1404" s="199">
        <v>2.03E-4</v>
      </c>
    </row>
    <row r="1405" spans="1:6">
      <c r="A1405" t="s">
        <v>1522</v>
      </c>
      <c r="B1405" t="s">
        <v>35</v>
      </c>
      <c r="C1405" s="199">
        <v>2.0000000000000001E-4</v>
      </c>
      <c r="F1405" s="199">
        <v>2.0000000000000001E-4</v>
      </c>
    </row>
    <row r="1406" spans="1:6">
      <c r="A1406" t="s">
        <v>1523</v>
      </c>
      <c r="B1406" t="s">
        <v>35</v>
      </c>
      <c r="C1406" s="199">
        <v>2.0000000000000001E-4</v>
      </c>
      <c r="F1406" s="199">
        <v>2.0000000000000001E-4</v>
      </c>
    </row>
    <row r="1407" spans="1:6">
      <c r="A1407" t="s">
        <v>1524</v>
      </c>
      <c r="B1407" t="s">
        <v>35</v>
      </c>
      <c r="C1407" s="199">
        <v>1.9900000000000001E-4</v>
      </c>
      <c r="F1407" s="199">
        <v>1.9900000000000001E-4</v>
      </c>
    </row>
    <row r="1408" spans="1:6">
      <c r="A1408" t="s">
        <v>1525</v>
      </c>
      <c r="B1408" t="s">
        <v>35</v>
      </c>
      <c r="C1408" s="199">
        <v>1.9900000000000001E-4</v>
      </c>
      <c r="F1408" s="199">
        <v>1.9900000000000001E-4</v>
      </c>
    </row>
    <row r="1409" spans="1:6">
      <c r="A1409" t="s">
        <v>1526</v>
      </c>
      <c r="B1409" t="s">
        <v>35</v>
      </c>
      <c r="C1409" s="199">
        <v>3.65E-5</v>
      </c>
      <c r="D1409" s="199">
        <v>1.5300000000000001E-4</v>
      </c>
      <c r="F1409" s="199">
        <v>1.9000000000000001E-4</v>
      </c>
    </row>
    <row r="1410" spans="1:6">
      <c r="A1410" t="s">
        <v>1527</v>
      </c>
      <c r="B1410" t="s">
        <v>35</v>
      </c>
      <c r="C1410" s="199">
        <v>3.96E-5</v>
      </c>
      <c r="D1410" s="199">
        <v>1.4799999999999999E-4</v>
      </c>
      <c r="F1410" s="199">
        <v>1.8799999999999999E-4</v>
      </c>
    </row>
    <row r="1411" spans="1:6">
      <c r="A1411" t="s">
        <v>1528</v>
      </c>
      <c r="B1411" t="s">
        <v>35</v>
      </c>
      <c r="C1411" s="199">
        <v>1.84E-4</v>
      </c>
      <c r="F1411" s="199">
        <v>1.84E-4</v>
      </c>
    </row>
    <row r="1412" spans="1:6">
      <c r="A1412" t="s">
        <v>1529</v>
      </c>
      <c r="B1412" t="s">
        <v>35</v>
      </c>
      <c r="C1412" s="199">
        <v>1.8100000000000001E-4</v>
      </c>
      <c r="F1412" s="199">
        <v>1.8100000000000001E-4</v>
      </c>
    </row>
    <row r="1413" spans="1:6">
      <c r="A1413" t="s">
        <v>1530</v>
      </c>
      <c r="B1413" t="s">
        <v>35</v>
      </c>
      <c r="C1413" s="199">
        <v>1.7200000000000001E-4</v>
      </c>
      <c r="F1413" s="199">
        <v>1.7200000000000001E-4</v>
      </c>
    </row>
    <row r="1414" spans="1:6">
      <c r="A1414" t="s">
        <v>1531</v>
      </c>
      <c r="B1414" t="s">
        <v>35</v>
      </c>
      <c r="C1414" s="199">
        <v>2.6299999999999999E-5</v>
      </c>
      <c r="D1414" s="199">
        <v>1.3999999999999999E-4</v>
      </c>
      <c r="F1414" s="199">
        <v>1.6699999999999999E-4</v>
      </c>
    </row>
    <row r="1415" spans="1:6">
      <c r="A1415" t="s">
        <v>1532</v>
      </c>
      <c r="B1415" t="s">
        <v>35</v>
      </c>
      <c r="C1415" s="199">
        <v>1.65E-4</v>
      </c>
      <c r="F1415" s="199">
        <v>1.65E-4</v>
      </c>
    </row>
    <row r="1416" spans="1:6">
      <c r="A1416" t="s">
        <v>1533</v>
      </c>
      <c r="B1416" t="s">
        <v>35</v>
      </c>
      <c r="C1416" s="199">
        <v>1.07E-4</v>
      </c>
      <c r="D1416" s="199">
        <v>5.1999999999999997E-5</v>
      </c>
      <c r="F1416" s="199">
        <v>1.5899999999999999E-4</v>
      </c>
    </row>
    <row r="1417" spans="1:6">
      <c r="A1417" t="s">
        <v>1534</v>
      </c>
      <c r="B1417" t="s">
        <v>35</v>
      </c>
      <c r="C1417" s="199">
        <v>1.3999999999999999E-4</v>
      </c>
      <c r="F1417" s="199">
        <v>1.3999999999999999E-4</v>
      </c>
    </row>
    <row r="1418" spans="1:6">
      <c r="A1418" t="s">
        <v>1535</v>
      </c>
      <c r="B1418" t="s">
        <v>35</v>
      </c>
      <c r="C1418" s="199">
        <v>1.2999999999999999E-4</v>
      </c>
      <c r="F1418" s="199">
        <v>1.2999999999999999E-4</v>
      </c>
    </row>
    <row r="1419" spans="1:6">
      <c r="A1419" t="s">
        <v>1536</v>
      </c>
      <c r="B1419" t="s">
        <v>35</v>
      </c>
      <c r="C1419" s="199">
        <v>8.4800000000000001E-5</v>
      </c>
      <c r="D1419" s="199">
        <v>4.2299999999999998E-5</v>
      </c>
      <c r="F1419" s="199">
        <v>1.27E-4</v>
      </c>
    </row>
    <row r="1420" spans="1:6">
      <c r="A1420" t="s">
        <v>1537</v>
      </c>
      <c r="B1420" t="s">
        <v>35</v>
      </c>
      <c r="D1420" s="199">
        <v>1.26E-4</v>
      </c>
      <c r="F1420" s="199">
        <v>1.26E-4</v>
      </c>
    </row>
    <row r="1421" spans="1:6">
      <c r="A1421" t="s">
        <v>1538</v>
      </c>
      <c r="B1421" t="s">
        <v>35</v>
      </c>
      <c r="C1421" s="199">
        <v>1.2E-4</v>
      </c>
      <c r="F1421" s="199">
        <v>1.2E-4</v>
      </c>
    </row>
    <row r="1422" spans="1:6">
      <c r="A1422" t="s">
        <v>1539</v>
      </c>
      <c r="B1422" t="s">
        <v>35</v>
      </c>
      <c r="C1422" s="199">
        <v>1.1400000000000001E-4</v>
      </c>
      <c r="F1422" s="199">
        <v>1.1400000000000001E-4</v>
      </c>
    </row>
    <row r="1423" spans="1:6">
      <c r="A1423" t="s">
        <v>1540</v>
      </c>
      <c r="B1423" t="s">
        <v>35</v>
      </c>
      <c r="C1423" s="199">
        <v>5.7299999999999997E-5</v>
      </c>
      <c r="D1423" s="199">
        <v>5.1799999999999999E-5</v>
      </c>
      <c r="F1423" s="199">
        <v>1.0900000000000001E-4</v>
      </c>
    </row>
    <row r="1424" spans="1:6">
      <c r="A1424" t="s">
        <v>1541</v>
      </c>
      <c r="B1424" t="s">
        <v>35</v>
      </c>
      <c r="C1424" s="199">
        <v>1E-4</v>
      </c>
      <c r="F1424" s="199">
        <v>1E-4</v>
      </c>
    </row>
    <row r="1425" spans="1:6">
      <c r="A1425" t="s">
        <v>1542</v>
      </c>
      <c r="B1425" t="s">
        <v>35</v>
      </c>
      <c r="C1425" s="199">
        <v>1E-4</v>
      </c>
      <c r="F1425" s="199">
        <v>1E-4</v>
      </c>
    </row>
    <row r="1426" spans="1:6">
      <c r="A1426" t="s">
        <v>1543</v>
      </c>
      <c r="B1426" t="s">
        <v>35</v>
      </c>
      <c r="C1426" s="199">
        <v>6.8999999999999997E-5</v>
      </c>
      <c r="D1426" s="199">
        <v>2.7100000000000001E-5</v>
      </c>
      <c r="F1426" s="199">
        <v>9.6100000000000005E-5</v>
      </c>
    </row>
    <row r="1427" spans="1:6">
      <c r="A1427" t="s">
        <v>1544</v>
      </c>
      <c r="B1427" t="s">
        <v>35</v>
      </c>
      <c r="C1427" s="199">
        <v>9.3900000000000006E-5</v>
      </c>
      <c r="F1427" s="199">
        <v>9.3900000000000006E-5</v>
      </c>
    </row>
    <row r="1428" spans="1:6">
      <c r="A1428" t="s">
        <v>1545</v>
      </c>
      <c r="B1428" t="s">
        <v>35</v>
      </c>
      <c r="C1428" s="199">
        <v>8.8800000000000004E-5</v>
      </c>
      <c r="F1428" s="199">
        <v>8.8800000000000004E-5</v>
      </c>
    </row>
    <row r="1429" spans="1:6">
      <c r="A1429" t="s">
        <v>1546</v>
      </c>
      <c r="B1429" t="s">
        <v>35</v>
      </c>
      <c r="C1429" s="199">
        <v>8.4099999999999998E-5</v>
      </c>
      <c r="F1429" s="199">
        <v>8.4099999999999998E-5</v>
      </c>
    </row>
    <row r="1430" spans="1:6">
      <c r="A1430" t="s">
        <v>1547</v>
      </c>
      <c r="B1430" t="s">
        <v>35</v>
      </c>
      <c r="C1430" s="199">
        <v>8.0599999999999994E-5</v>
      </c>
      <c r="F1430" s="199">
        <v>8.0599999999999994E-5</v>
      </c>
    </row>
    <row r="1431" spans="1:6">
      <c r="A1431" t="s">
        <v>1548</v>
      </c>
      <c r="B1431" t="s">
        <v>35</v>
      </c>
      <c r="C1431" s="199">
        <v>7.5900000000000002E-5</v>
      </c>
      <c r="F1431" s="199">
        <v>7.5900000000000002E-5</v>
      </c>
    </row>
    <row r="1432" spans="1:6">
      <c r="A1432" t="s">
        <v>1549</v>
      </c>
      <c r="B1432" t="s">
        <v>35</v>
      </c>
      <c r="C1432" s="199">
        <v>5.1900000000000001E-5</v>
      </c>
      <c r="D1432" s="199">
        <v>1.6399999999999999E-5</v>
      </c>
      <c r="F1432" s="199">
        <v>6.8300000000000007E-5</v>
      </c>
    </row>
    <row r="1433" spans="1:6">
      <c r="A1433" t="s">
        <v>1550</v>
      </c>
      <c r="B1433" t="s">
        <v>35</v>
      </c>
      <c r="C1433" s="199">
        <v>5.5600000000000003E-5</v>
      </c>
      <c r="D1433" s="199">
        <v>1.1800000000000001E-5</v>
      </c>
      <c r="F1433" s="199">
        <v>6.7399999999999998E-5</v>
      </c>
    </row>
    <row r="1434" spans="1:6">
      <c r="A1434" t="s">
        <v>1551</v>
      </c>
      <c r="B1434" t="s">
        <v>35</v>
      </c>
      <c r="C1434" s="199">
        <v>5.5999999999999999E-5</v>
      </c>
      <c r="D1434" s="199">
        <v>1.0200000000000001E-5</v>
      </c>
      <c r="F1434" s="199">
        <v>6.6199999999999996E-5</v>
      </c>
    </row>
    <row r="1435" spans="1:6">
      <c r="A1435" t="s">
        <v>1552</v>
      </c>
      <c r="B1435" t="s">
        <v>35</v>
      </c>
      <c r="C1435" s="199">
        <v>5.1799999999999999E-5</v>
      </c>
      <c r="D1435" s="199">
        <v>1.3900000000000001E-5</v>
      </c>
      <c r="F1435" s="199">
        <v>6.5699999999999998E-5</v>
      </c>
    </row>
    <row r="1436" spans="1:6">
      <c r="A1436" t="s">
        <v>1553</v>
      </c>
      <c r="B1436" t="s">
        <v>35</v>
      </c>
      <c r="C1436" s="199">
        <v>6.0000000000000002E-5</v>
      </c>
      <c r="F1436" s="199">
        <v>6.0000000000000002E-5</v>
      </c>
    </row>
    <row r="1437" spans="1:6">
      <c r="A1437" t="s">
        <v>1554</v>
      </c>
      <c r="B1437" t="s">
        <v>35</v>
      </c>
      <c r="C1437" s="199">
        <v>4.1E-5</v>
      </c>
      <c r="D1437" s="199">
        <v>1.8899999999999999E-5</v>
      </c>
      <c r="F1437" s="199">
        <v>6.0000000000000002E-5</v>
      </c>
    </row>
    <row r="1438" spans="1:6">
      <c r="A1438" t="s">
        <v>1555</v>
      </c>
      <c r="B1438" t="s">
        <v>35</v>
      </c>
      <c r="C1438" s="199">
        <v>4.3600000000000003E-5</v>
      </c>
      <c r="D1438" s="199">
        <v>1.1199999999999999E-5</v>
      </c>
      <c r="F1438" s="199">
        <v>5.4799999999999997E-5</v>
      </c>
    </row>
    <row r="1439" spans="1:6">
      <c r="A1439" t="s">
        <v>1556</v>
      </c>
      <c r="B1439" t="s">
        <v>35</v>
      </c>
      <c r="C1439" s="199">
        <v>5.1999999999999997E-5</v>
      </c>
      <c r="F1439" s="199">
        <v>5.1999999999999997E-5</v>
      </c>
    </row>
    <row r="1440" spans="1:6">
      <c r="A1440" t="s">
        <v>1557</v>
      </c>
      <c r="B1440" t="s">
        <v>35</v>
      </c>
      <c r="C1440" s="199">
        <v>4.5899999999999998E-5</v>
      </c>
      <c r="F1440" s="199">
        <v>4.5899999999999998E-5</v>
      </c>
    </row>
    <row r="1441" spans="1:6">
      <c r="A1441" t="s">
        <v>1558</v>
      </c>
      <c r="B1441" t="s">
        <v>35</v>
      </c>
      <c r="C1441" s="199">
        <v>2.48E-5</v>
      </c>
      <c r="D1441" s="199">
        <v>1.8700000000000001E-5</v>
      </c>
      <c r="F1441" s="199">
        <v>4.3600000000000003E-5</v>
      </c>
    </row>
    <row r="1442" spans="1:6">
      <c r="A1442" t="s">
        <v>1559</v>
      </c>
      <c r="B1442" t="s">
        <v>35</v>
      </c>
      <c r="C1442" s="199">
        <v>4.0399999999999999E-5</v>
      </c>
      <c r="F1442" s="199">
        <v>4.0399999999999999E-5</v>
      </c>
    </row>
    <row r="1443" spans="1:6">
      <c r="A1443" t="s">
        <v>1560</v>
      </c>
      <c r="B1443" t="s">
        <v>35</v>
      </c>
      <c r="C1443" s="199">
        <v>3.0800000000000003E-5</v>
      </c>
      <c r="F1443" s="199">
        <v>3.0800000000000003E-5</v>
      </c>
    </row>
    <row r="1444" spans="1:6">
      <c r="A1444" t="s">
        <v>1561</v>
      </c>
      <c r="B1444" t="s">
        <v>35</v>
      </c>
      <c r="C1444" s="199">
        <v>2.4199999999999999E-5</v>
      </c>
      <c r="D1444" s="199">
        <v>5.66E-6</v>
      </c>
      <c r="F1444" s="199">
        <v>2.9899999999999998E-5</v>
      </c>
    </row>
    <row r="1445" spans="1:6">
      <c r="A1445" t="s">
        <v>1562</v>
      </c>
      <c r="B1445" t="s">
        <v>35</v>
      </c>
      <c r="C1445" s="199">
        <v>2.9799999999999999E-5</v>
      </c>
      <c r="F1445" s="199">
        <v>2.9799999999999999E-5</v>
      </c>
    </row>
    <row r="1446" spans="1:6">
      <c r="A1446" t="s">
        <v>1563</v>
      </c>
      <c r="B1446" t="s">
        <v>35</v>
      </c>
      <c r="C1446" s="199">
        <v>2.6400000000000001E-5</v>
      </c>
      <c r="F1446" s="199">
        <v>2.6400000000000001E-5</v>
      </c>
    </row>
    <row r="1447" spans="1:6">
      <c r="A1447" t="s">
        <v>1564</v>
      </c>
      <c r="B1447" t="s">
        <v>35</v>
      </c>
      <c r="C1447" s="199">
        <v>2.2799999999999999E-5</v>
      </c>
      <c r="F1447" s="199">
        <v>2.2799999999999999E-5</v>
      </c>
    </row>
    <row r="1448" spans="1:6">
      <c r="A1448" t="s">
        <v>1565</v>
      </c>
      <c r="B1448" t="s">
        <v>35</v>
      </c>
      <c r="C1448" s="199">
        <v>2.0999999999999999E-5</v>
      </c>
      <c r="F1448" s="199">
        <v>2.0999999999999999E-5</v>
      </c>
    </row>
    <row r="1449" spans="1:6">
      <c r="A1449" t="s">
        <v>1566</v>
      </c>
      <c r="B1449" t="s">
        <v>35</v>
      </c>
      <c r="C1449" s="199">
        <v>1.1E-5</v>
      </c>
      <c r="F1449" s="199">
        <v>1.1E-5</v>
      </c>
    </row>
    <row r="1450" spans="1:6">
      <c r="A1450" t="s">
        <v>1567</v>
      </c>
      <c r="B1450" t="s">
        <v>35</v>
      </c>
      <c r="C1450" s="199">
        <v>8.49E-6</v>
      </c>
      <c r="F1450" s="199">
        <v>8.49E-6</v>
      </c>
    </row>
    <row r="1451" spans="1:6">
      <c r="A1451" t="s">
        <v>1568</v>
      </c>
      <c r="B1451" t="s">
        <v>35</v>
      </c>
      <c r="D1451" s="199">
        <v>8.0399999999999993E-6</v>
      </c>
      <c r="F1451" s="199">
        <v>8.0399999999999993E-6</v>
      </c>
    </row>
    <row r="1452" spans="1:6">
      <c r="A1452" t="s">
        <v>1569</v>
      </c>
      <c r="B1452" t="s">
        <v>35</v>
      </c>
      <c r="C1452" s="199">
        <v>6.6200000000000001E-6</v>
      </c>
      <c r="F1452" s="199">
        <v>6.6200000000000001E-6</v>
      </c>
    </row>
    <row r="1453" spans="1:6">
      <c r="A1453" t="s">
        <v>1570</v>
      </c>
      <c r="B1453" t="s">
        <v>35</v>
      </c>
      <c r="C1453" s="199">
        <v>6.4999999999999996E-6</v>
      </c>
      <c r="F1453" s="199">
        <v>6.4999999999999996E-6</v>
      </c>
    </row>
    <row r="1454" spans="1:6">
      <c r="A1454" t="s">
        <v>1571</v>
      </c>
      <c r="B1454" t="s">
        <v>35</v>
      </c>
      <c r="E1454" s="199">
        <v>4.3200000000000001E-6</v>
      </c>
      <c r="F1454" s="199">
        <v>4.3200000000000001E-6</v>
      </c>
    </row>
    <row r="1455" spans="1:6">
      <c r="A1455" t="s">
        <v>1572</v>
      </c>
      <c r="B1455" t="s">
        <v>35</v>
      </c>
      <c r="D1455" s="199">
        <v>9.9999999999999995E-7</v>
      </c>
      <c r="F1455" s="199">
        <v>9.9999999999999995E-7</v>
      </c>
    </row>
    <row r="1456" spans="1:6">
      <c r="A1456" t="s">
        <v>1573</v>
      </c>
      <c r="B1456" t="s">
        <v>35</v>
      </c>
      <c r="D1456" s="199">
        <v>9.2000000000000003E-8</v>
      </c>
      <c r="F1456" s="199">
        <v>9.2000000000000003E-8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037"/>
  <sheetViews>
    <sheetView topLeftCell="A33" workbookViewId="0">
      <selection activeCell="A53" sqref="A53"/>
    </sheetView>
  </sheetViews>
  <sheetFormatPr defaultRowHeight="15.6"/>
  <cols>
    <col min="1" max="1" width="41.125" customWidth="1"/>
    <col min="2" max="2" width="19.25" customWidth="1"/>
    <col min="3" max="3" width="19.625" customWidth="1"/>
    <col min="5" max="5" width="9" customWidth="1"/>
  </cols>
  <sheetData>
    <row r="1" spans="1:6">
      <c r="A1" s="163" t="s">
        <v>115</v>
      </c>
      <c r="B1" s="163" t="s">
        <v>116</v>
      </c>
      <c r="C1" s="163" t="s">
        <v>117</v>
      </c>
      <c r="D1" s="163" t="s">
        <v>118</v>
      </c>
      <c r="E1" s="163" t="s">
        <v>119</v>
      </c>
      <c r="F1" s="163" t="s">
        <v>120</v>
      </c>
    </row>
    <row r="2" spans="1:6" s="160" customFormat="1">
      <c r="A2" s="160" t="s">
        <v>140</v>
      </c>
      <c r="B2" s="160" t="s">
        <v>1574</v>
      </c>
      <c r="C2" s="160">
        <v>1960882</v>
      </c>
      <c r="F2" s="161">
        <v>1960882</v>
      </c>
    </row>
    <row r="3" spans="1:6">
      <c r="A3" s="160" t="s">
        <v>126</v>
      </c>
      <c r="B3" t="s">
        <v>1574</v>
      </c>
      <c r="C3">
        <v>952770</v>
      </c>
      <c r="F3" s="162">
        <v>952770</v>
      </c>
    </row>
    <row r="4" spans="1:6">
      <c r="A4" t="s">
        <v>121</v>
      </c>
      <c r="B4" t="s">
        <v>1574</v>
      </c>
      <c r="C4">
        <v>819073.29</v>
      </c>
      <c r="F4" s="162">
        <v>819073</v>
      </c>
    </row>
    <row r="5" spans="1:6">
      <c r="A5" t="s">
        <v>175</v>
      </c>
      <c r="B5" t="s">
        <v>1574</v>
      </c>
      <c r="C5">
        <v>776111.5</v>
      </c>
      <c r="F5" s="162">
        <v>776112</v>
      </c>
    </row>
    <row r="6" spans="1:6">
      <c r="A6" t="s">
        <v>990</v>
      </c>
      <c r="B6" t="s">
        <v>1574</v>
      </c>
      <c r="C6">
        <v>642303.19220000005</v>
      </c>
      <c r="F6" s="162">
        <v>642303</v>
      </c>
    </row>
    <row r="7" spans="1:6">
      <c r="A7" s="160" t="s">
        <v>129</v>
      </c>
      <c r="B7" s="160" t="s">
        <v>1574</v>
      </c>
      <c r="C7" s="160">
        <v>611847.723</v>
      </c>
      <c r="D7" s="160"/>
      <c r="E7" s="160"/>
      <c r="F7" s="161">
        <v>611848</v>
      </c>
    </row>
    <row r="8" spans="1:6">
      <c r="A8" t="s">
        <v>128</v>
      </c>
      <c r="B8" t="s">
        <v>1574</v>
      </c>
      <c r="C8">
        <v>440173</v>
      </c>
      <c r="F8" s="162">
        <v>440173</v>
      </c>
    </row>
    <row r="9" spans="1:6">
      <c r="A9" t="s">
        <v>278</v>
      </c>
      <c r="B9" t="s">
        <v>1574</v>
      </c>
      <c r="C9">
        <v>380006.8</v>
      </c>
      <c r="F9" s="162">
        <v>380007</v>
      </c>
    </row>
    <row r="10" spans="1:6">
      <c r="A10" t="s">
        <v>266</v>
      </c>
      <c r="B10" t="s">
        <v>1574</v>
      </c>
      <c r="C10">
        <v>310770</v>
      </c>
      <c r="F10" s="162">
        <v>310770</v>
      </c>
    </row>
    <row r="11" spans="1:6">
      <c r="A11" s="160" t="s">
        <v>125</v>
      </c>
      <c r="B11" s="160" t="s">
        <v>1574</v>
      </c>
      <c r="C11" s="160">
        <v>304820.8</v>
      </c>
      <c r="D11" s="160"/>
      <c r="E11" s="160"/>
      <c r="F11" s="161">
        <v>304821</v>
      </c>
    </row>
    <row r="12" spans="1:6">
      <c r="A12" t="s">
        <v>219</v>
      </c>
      <c r="B12" t="s">
        <v>1574</v>
      </c>
      <c r="C12">
        <v>300475.58250000002</v>
      </c>
      <c r="F12" s="162">
        <v>300476</v>
      </c>
    </row>
    <row r="13" spans="1:6">
      <c r="A13" s="160" t="s">
        <v>154</v>
      </c>
      <c r="B13" s="160" t="s">
        <v>1574</v>
      </c>
      <c r="C13" s="160">
        <v>257886.11240000001</v>
      </c>
      <c r="D13" s="160"/>
      <c r="E13" s="160"/>
      <c r="F13" s="161">
        <v>257886</v>
      </c>
    </row>
    <row r="14" spans="1:6">
      <c r="A14" t="s">
        <v>212</v>
      </c>
      <c r="B14" t="s">
        <v>1574</v>
      </c>
      <c r="C14">
        <v>251229.28479999999</v>
      </c>
      <c r="F14" s="162">
        <v>251229</v>
      </c>
    </row>
    <row r="15" spans="1:6">
      <c r="A15" t="s">
        <v>1473</v>
      </c>
      <c r="B15" t="s">
        <v>1574</v>
      </c>
      <c r="C15">
        <v>248963</v>
      </c>
      <c r="F15" s="162">
        <v>248963</v>
      </c>
    </row>
    <row r="16" spans="1:6">
      <c r="A16" t="s">
        <v>233</v>
      </c>
      <c r="B16" t="s">
        <v>1574</v>
      </c>
      <c r="C16">
        <v>236270</v>
      </c>
      <c r="F16" s="162">
        <v>236270</v>
      </c>
    </row>
    <row r="17" spans="1:6">
      <c r="A17" t="s">
        <v>180</v>
      </c>
      <c r="B17" t="s">
        <v>1574</v>
      </c>
      <c r="C17">
        <v>234400</v>
      </c>
      <c r="F17" s="162">
        <v>234400</v>
      </c>
    </row>
    <row r="18" spans="1:6">
      <c r="A18" t="s">
        <v>142</v>
      </c>
      <c r="B18" t="s">
        <v>1574</v>
      </c>
      <c r="C18">
        <v>221738</v>
      </c>
      <c r="F18" s="162">
        <v>221738</v>
      </c>
    </row>
    <row r="19" spans="1:6">
      <c r="A19" t="s">
        <v>473</v>
      </c>
      <c r="B19" t="s">
        <v>1574</v>
      </c>
      <c r="C19">
        <v>214400</v>
      </c>
      <c r="F19" s="162">
        <v>214400</v>
      </c>
    </row>
    <row r="20" spans="1:6">
      <c r="A20" t="s">
        <v>1435</v>
      </c>
      <c r="B20" t="s">
        <v>1574</v>
      </c>
      <c r="C20">
        <v>211277</v>
      </c>
      <c r="F20" s="162">
        <v>211277</v>
      </c>
    </row>
    <row r="21" spans="1:6">
      <c r="A21" t="s">
        <v>196</v>
      </c>
      <c r="B21" t="s">
        <v>1574</v>
      </c>
      <c r="C21">
        <v>209950</v>
      </c>
      <c r="F21" s="162">
        <v>209950</v>
      </c>
    </row>
    <row r="22" spans="1:6">
      <c r="A22" t="s">
        <v>151</v>
      </c>
      <c r="B22" t="s">
        <v>1574</v>
      </c>
      <c r="C22">
        <v>208144.53760000001</v>
      </c>
      <c r="F22" s="162">
        <v>208145</v>
      </c>
    </row>
    <row r="23" spans="1:6">
      <c r="A23" t="s">
        <v>253</v>
      </c>
      <c r="B23" t="s">
        <v>1574</v>
      </c>
      <c r="C23">
        <v>200400</v>
      </c>
      <c r="F23" s="162">
        <v>200400</v>
      </c>
    </row>
    <row r="24" spans="1:6">
      <c r="A24" t="s">
        <v>220</v>
      </c>
      <c r="B24" t="s">
        <v>1574</v>
      </c>
      <c r="C24">
        <v>200200</v>
      </c>
      <c r="F24" s="162">
        <v>200200</v>
      </c>
    </row>
    <row r="25" spans="1:6">
      <c r="A25" t="s">
        <v>141</v>
      </c>
      <c r="B25" t="s">
        <v>1574</v>
      </c>
      <c r="C25">
        <v>194116.86300000001</v>
      </c>
      <c r="F25" s="162">
        <v>194117</v>
      </c>
    </row>
    <row r="26" spans="1:6">
      <c r="A26" t="s">
        <v>1498</v>
      </c>
      <c r="B26" t="s">
        <v>1574</v>
      </c>
      <c r="C26">
        <v>192476</v>
      </c>
      <c r="F26" s="162">
        <v>192476</v>
      </c>
    </row>
    <row r="27" spans="1:6">
      <c r="A27" t="s">
        <v>138</v>
      </c>
      <c r="B27" t="s">
        <v>1574</v>
      </c>
      <c r="C27">
        <v>187061.3</v>
      </c>
      <c r="F27" s="162">
        <v>187061</v>
      </c>
    </row>
    <row r="28" spans="1:6">
      <c r="A28" t="s">
        <v>131</v>
      </c>
      <c r="B28" t="s">
        <v>1574</v>
      </c>
      <c r="C28">
        <v>184304</v>
      </c>
      <c r="F28" s="162">
        <v>184304</v>
      </c>
    </row>
    <row r="29" spans="1:6">
      <c r="A29" t="s">
        <v>1423</v>
      </c>
      <c r="B29" t="s">
        <v>1574</v>
      </c>
      <c r="C29">
        <v>173779</v>
      </c>
      <c r="F29" s="162">
        <v>173779</v>
      </c>
    </row>
    <row r="30" spans="1:6">
      <c r="A30" t="s">
        <v>231</v>
      </c>
      <c r="B30" t="s">
        <v>1574</v>
      </c>
      <c r="C30">
        <v>173150</v>
      </c>
      <c r="F30" s="162">
        <v>173150</v>
      </c>
    </row>
    <row r="31" spans="1:6">
      <c r="A31" t="s">
        <v>136</v>
      </c>
      <c r="B31" t="s">
        <v>1574</v>
      </c>
      <c r="C31">
        <v>171637</v>
      </c>
      <c r="F31" s="162">
        <v>171637</v>
      </c>
    </row>
    <row r="32" spans="1:6">
      <c r="A32" t="s">
        <v>221</v>
      </c>
      <c r="B32" t="s">
        <v>1574</v>
      </c>
      <c r="C32">
        <v>168728.51</v>
      </c>
      <c r="F32" s="162">
        <v>168729</v>
      </c>
    </row>
    <row r="33" spans="1:6">
      <c r="A33" t="s">
        <v>204</v>
      </c>
      <c r="B33" t="s">
        <v>1574</v>
      </c>
      <c r="C33">
        <v>165700</v>
      </c>
      <c r="F33" s="162">
        <v>165700</v>
      </c>
    </row>
    <row r="34" spans="1:6">
      <c r="A34" t="s">
        <v>301</v>
      </c>
      <c r="B34" t="s">
        <v>1574</v>
      </c>
      <c r="C34">
        <v>163920.89660000001</v>
      </c>
      <c r="F34" s="162">
        <v>163921</v>
      </c>
    </row>
    <row r="35" spans="1:6">
      <c r="A35" t="s">
        <v>268</v>
      </c>
      <c r="B35" t="s">
        <v>1574</v>
      </c>
      <c r="C35">
        <v>163890.35999999999</v>
      </c>
      <c r="F35" s="162">
        <v>163890</v>
      </c>
    </row>
    <row r="36" spans="1:6">
      <c r="A36" t="s">
        <v>500</v>
      </c>
      <c r="B36" t="s">
        <v>1574</v>
      </c>
      <c r="C36">
        <v>162734.56299999999</v>
      </c>
      <c r="F36" s="162">
        <v>162735</v>
      </c>
    </row>
    <row r="37" spans="1:6">
      <c r="A37" t="s">
        <v>264</v>
      </c>
      <c r="B37" t="s">
        <v>1574</v>
      </c>
      <c r="C37">
        <v>162320.91</v>
      </c>
      <c r="F37" s="162">
        <v>162321</v>
      </c>
    </row>
    <row r="38" spans="1:6">
      <c r="A38" t="s">
        <v>1575</v>
      </c>
      <c r="B38" t="s">
        <v>1574</v>
      </c>
      <c r="C38">
        <v>160378.2009</v>
      </c>
      <c r="F38" s="162">
        <v>160378</v>
      </c>
    </row>
    <row r="39" spans="1:6">
      <c r="A39" t="s">
        <v>189</v>
      </c>
      <c r="B39" t="s">
        <v>1574</v>
      </c>
      <c r="C39">
        <v>157282.76569999999</v>
      </c>
      <c r="F39" s="162">
        <v>157283</v>
      </c>
    </row>
    <row r="40" spans="1:6">
      <c r="A40" t="s">
        <v>178</v>
      </c>
      <c r="B40" t="s">
        <v>1574</v>
      </c>
      <c r="C40">
        <v>153713</v>
      </c>
      <c r="F40" s="162">
        <v>153713</v>
      </c>
    </row>
    <row r="41" spans="1:6">
      <c r="A41" t="s">
        <v>152</v>
      </c>
      <c r="B41" t="s">
        <v>1574</v>
      </c>
      <c r="C41">
        <v>152838.82029999999</v>
      </c>
      <c r="F41" s="162">
        <v>152839</v>
      </c>
    </row>
    <row r="42" spans="1:6">
      <c r="A42" t="s">
        <v>286</v>
      </c>
      <c r="B42" t="s">
        <v>1574</v>
      </c>
      <c r="C42">
        <v>147235.05499999999</v>
      </c>
      <c r="F42" s="162">
        <v>147235</v>
      </c>
    </row>
    <row r="43" spans="1:6">
      <c r="A43" t="s">
        <v>157</v>
      </c>
      <c r="B43" t="s">
        <v>1574</v>
      </c>
      <c r="C43">
        <v>145042.94639999999</v>
      </c>
      <c r="F43" s="162">
        <v>145043</v>
      </c>
    </row>
    <row r="44" spans="1:6">
      <c r="A44" t="s">
        <v>173</v>
      </c>
      <c r="B44" t="s">
        <v>1574</v>
      </c>
      <c r="C44">
        <v>144300</v>
      </c>
      <c r="F44" s="162">
        <v>144300</v>
      </c>
    </row>
    <row r="45" spans="1:6">
      <c r="A45" t="s">
        <v>150</v>
      </c>
      <c r="B45" t="s">
        <v>1574</v>
      </c>
      <c r="C45">
        <v>144236.50570000001</v>
      </c>
      <c r="F45" s="162">
        <v>144237</v>
      </c>
    </row>
    <row r="46" spans="1:6">
      <c r="A46" t="s">
        <v>368</v>
      </c>
      <c r="B46" t="s">
        <v>1574</v>
      </c>
      <c r="C46">
        <v>143702</v>
      </c>
      <c r="F46" s="162">
        <v>143702</v>
      </c>
    </row>
    <row r="47" spans="1:6">
      <c r="A47" t="s">
        <v>966</v>
      </c>
      <c r="B47" t="s">
        <v>1574</v>
      </c>
      <c r="C47">
        <v>139002</v>
      </c>
      <c r="F47" s="162">
        <v>139002</v>
      </c>
    </row>
    <row r="48" spans="1:6">
      <c r="A48" t="s">
        <v>229</v>
      </c>
      <c r="B48" t="s">
        <v>1574</v>
      </c>
      <c r="C48">
        <v>130761.414</v>
      </c>
      <c r="F48" s="162">
        <v>130761</v>
      </c>
    </row>
    <row r="49" spans="1:6">
      <c r="A49" t="s">
        <v>1576</v>
      </c>
      <c r="B49" t="s">
        <v>1574</v>
      </c>
      <c r="C49">
        <v>129049</v>
      </c>
      <c r="F49" s="162">
        <v>129049</v>
      </c>
    </row>
    <row r="50" spans="1:6">
      <c r="A50" t="s">
        <v>273</v>
      </c>
      <c r="B50" t="s">
        <v>1574</v>
      </c>
      <c r="C50">
        <v>126960.299</v>
      </c>
      <c r="F50" s="162">
        <v>126960</v>
      </c>
    </row>
    <row r="51" spans="1:6">
      <c r="A51" t="s">
        <v>401</v>
      </c>
      <c r="B51" t="s">
        <v>1574</v>
      </c>
      <c r="C51">
        <v>122399.1</v>
      </c>
      <c r="F51" s="162">
        <v>122399</v>
      </c>
    </row>
    <row r="52" spans="1:6">
      <c r="A52" t="s">
        <v>123</v>
      </c>
      <c r="B52" t="s">
        <v>1574</v>
      </c>
      <c r="C52">
        <v>118700</v>
      </c>
      <c r="F52" s="162">
        <v>118700</v>
      </c>
    </row>
    <row r="53" spans="1:6">
      <c r="A53" t="s">
        <v>200</v>
      </c>
      <c r="B53" t="s">
        <v>1574</v>
      </c>
      <c r="C53">
        <v>117410</v>
      </c>
      <c r="F53" s="162">
        <v>117410</v>
      </c>
    </row>
    <row r="54" spans="1:6">
      <c r="A54" t="s">
        <v>206</v>
      </c>
      <c r="B54" t="s">
        <v>1574</v>
      </c>
      <c r="C54">
        <v>116910</v>
      </c>
      <c r="F54" s="162">
        <v>116910</v>
      </c>
    </row>
    <row r="55" spans="1:6">
      <c r="A55" t="s">
        <v>287</v>
      </c>
      <c r="B55" t="s">
        <v>1574</v>
      </c>
      <c r="C55">
        <v>115935.90300000001</v>
      </c>
      <c r="F55" s="162">
        <v>115936</v>
      </c>
    </row>
    <row r="56" spans="1:6">
      <c r="A56" t="s">
        <v>197</v>
      </c>
      <c r="B56" t="s">
        <v>1574</v>
      </c>
      <c r="C56">
        <v>115050</v>
      </c>
      <c r="F56" s="162">
        <v>115050</v>
      </c>
    </row>
    <row r="57" spans="1:6">
      <c r="A57" t="s">
        <v>1532</v>
      </c>
      <c r="B57" t="s">
        <v>1574</v>
      </c>
      <c r="C57">
        <v>113418</v>
      </c>
      <c r="F57" s="162">
        <v>113418</v>
      </c>
    </row>
    <row r="58" spans="1:6">
      <c r="A58" t="s">
        <v>226</v>
      </c>
      <c r="B58" t="s">
        <v>1574</v>
      </c>
      <c r="C58">
        <v>111290</v>
      </c>
      <c r="F58" s="162">
        <v>111290</v>
      </c>
    </row>
    <row r="59" spans="1:6">
      <c r="A59" t="s">
        <v>251</v>
      </c>
      <c r="B59" t="s">
        <v>1574</v>
      </c>
      <c r="C59">
        <v>109700</v>
      </c>
      <c r="F59" s="162">
        <v>109700</v>
      </c>
    </row>
    <row r="60" spans="1:6">
      <c r="A60" t="s">
        <v>262</v>
      </c>
      <c r="B60" t="s">
        <v>1574</v>
      </c>
      <c r="C60">
        <v>109421.254</v>
      </c>
      <c r="F60" s="162">
        <v>109421</v>
      </c>
    </row>
    <row r="61" spans="1:6">
      <c r="A61" t="s">
        <v>406</v>
      </c>
      <c r="B61" t="s">
        <v>1574</v>
      </c>
      <c r="C61">
        <v>109086.3</v>
      </c>
      <c r="F61" s="162">
        <v>109086</v>
      </c>
    </row>
    <row r="62" spans="1:6">
      <c r="A62" t="s">
        <v>311</v>
      </c>
      <c r="B62" t="s">
        <v>1574</v>
      </c>
      <c r="C62">
        <v>108129.00350000001</v>
      </c>
      <c r="F62" s="162">
        <v>108129</v>
      </c>
    </row>
    <row r="63" spans="1:6">
      <c r="A63" t="s">
        <v>242</v>
      </c>
      <c r="B63" t="s">
        <v>1574</v>
      </c>
      <c r="C63">
        <v>104831</v>
      </c>
      <c r="F63" s="162">
        <v>104831</v>
      </c>
    </row>
    <row r="64" spans="1:6">
      <c r="A64" t="s">
        <v>709</v>
      </c>
      <c r="B64" t="s">
        <v>1574</v>
      </c>
      <c r="C64">
        <v>103787</v>
      </c>
      <c r="F64" s="162">
        <v>103787</v>
      </c>
    </row>
    <row r="65" spans="1:6">
      <c r="A65" t="s">
        <v>132</v>
      </c>
      <c r="B65" t="s">
        <v>1574</v>
      </c>
      <c r="C65">
        <v>102889.5434</v>
      </c>
      <c r="F65" s="162">
        <v>102890</v>
      </c>
    </row>
    <row r="66" spans="1:6">
      <c r="A66" t="s">
        <v>364</v>
      </c>
      <c r="B66" t="s">
        <v>1574</v>
      </c>
      <c r="C66">
        <v>102648.8</v>
      </c>
      <c r="F66" s="162">
        <v>102649</v>
      </c>
    </row>
    <row r="67" spans="1:6">
      <c r="A67" t="s">
        <v>201</v>
      </c>
      <c r="B67" t="s">
        <v>1574</v>
      </c>
      <c r="C67">
        <v>101800</v>
      </c>
      <c r="F67" s="162">
        <v>101800</v>
      </c>
    </row>
    <row r="68" spans="1:6">
      <c r="A68" t="s">
        <v>378</v>
      </c>
      <c r="B68" t="s">
        <v>1574</v>
      </c>
      <c r="C68">
        <v>98480</v>
      </c>
      <c r="F68" s="162">
        <v>98480</v>
      </c>
    </row>
    <row r="69" spans="1:6">
      <c r="A69" t="s">
        <v>303</v>
      </c>
      <c r="B69" t="s">
        <v>1574</v>
      </c>
      <c r="C69">
        <v>96252.800000000003</v>
      </c>
      <c r="F69" s="162">
        <v>96253</v>
      </c>
    </row>
    <row r="70" spans="1:6">
      <c r="A70" t="s">
        <v>156</v>
      </c>
      <c r="B70" t="s">
        <v>1574</v>
      </c>
      <c r="C70">
        <v>95870</v>
      </c>
      <c r="F70" s="162">
        <v>95870</v>
      </c>
    </row>
    <row r="71" spans="1:6">
      <c r="A71" t="s">
        <v>394</v>
      </c>
      <c r="B71" t="s">
        <v>1574</v>
      </c>
      <c r="C71">
        <v>95370</v>
      </c>
      <c r="F71" s="162">
        <v>95370</v>
      </c>
    </row>
    <row r="72" spans="1:6">
      <c r="A72" t="s">
        <v>149</v>
      </c>
      <c r="B72" t="s">
        <v>1574</v>
      </c>
      <c r="C72">
        <v>95202.26</v>
      </c>
      <c r="F72" s="162">
        <v>95202</v>
      </c>
    </row>
    <row r="73" spans="1:6">
      <c r="A73" t="s">
        <v>1036</v>
      </c>
      <c r="B73" t="s">
        <v>1574</v>
      </c>
      <c r="C73">
        <v>94568.915999999997</v>
      </c>
      <c r="F73" s="162">
        <v>94569</v>
      </c>
    </row>
    <row r="74" spans="1:6">
      <c r="A74" t="s">
        <v>244</v>
      </c>
      <c r="B74" t="s">
        <v>1574</v>
      </c>
      <c r="C74">
        <v>92877.13</v>
      </c>
      <c r="F74" s="162">
        <v>92877</v>
      </c>
    </row>
    <row r="75" spans="1:6">
      <c r="A75" t="s">
        <v>466</v>
      </c>
      <c r="B75" t="s">
        <v>1574</v>
      </c>
      <c r="C75">
        <v>89942.75</v>
      </c>
      <c r="F75" s="162">
        <v>89943</v>
      </c>
    </row>
    <row r="76" spans="1:6">
      <c r="A76" t="s">
        <v>517</v>
      </c>
      <c r="B76" t="s">
        <v>1574</v>
      </c>
      <c r="C76">
        <v>88080.69</v>
      </c>
      <c r="F76" s="162">
        <v>88081</v>
      </c>
    </row>
    <row r="77" spans="1:6">
      <c r="A77" t="s">
        <v>365</v>
      </c>
      <c r="B77" t="s">
        <v>1574</v>
      </c>
      <c r="C77">
        <v>87558.125</v>
      </c>
      <c r="F77" s="162">
        <v>87558</v>
      </c>
    </row>
    <row r="78" spans="1:6">
      <c r="A78" t="s">
        <v>388</v>
      </c>
      <c r="B78" t="s">
        <v>1574</v>
      </c>
      <c r="C78">
        <v>87526.47</v>
      </c>
      <c r="F78" s="162">
        <v>87526</v>
      </c>
    </row>
    <row r="79" spans="1:6">
      <c r="A79" t="s">
        <v>523</v>
      </c>
      <c r="B79" t="s">
        <v>1574</v>
      </c>
      <c r="C79">
        <v>84766.5</v>
      </c>
      <c r="F79" s="162">
        <v>84767</v>
      </c>
    </row>
    <row r="80" spans="1:6">
      <c r="A80" t="s">
        <v>207</v>
      </c>
      <c r="B80" t="s">
        <v>1574</v>
      </c>
      <c r="C80">
        <v>83644.24596</v>
      </c>
      <c r="F80" s="162">
        <v>83644</v>
      </c>
    </row>
    <row r="81" spans="1:6">
      <c r="A81" t="s">
        <v>254</v>
      </c>
      <c r="B81" t="s">
        <v>1574</v>
      </c>
      <c r="C81">
        <v>83080.11</v>
      </c>
      <c r="F81" s="162">
        <v>83080</v>
      </c>
    </row>
    <row r="82" spans="1:6">
      <c r="A82" t="s">
        <v>507</v>
      </c>
      <c r="B82" t="s">
        <v>1574</v>
      </c>
      <c r="C82">
        <v>82272.031000000003</v>
      </c>
      <c r="F82" s="162">
        <v>82272</v>
      </c>
    </row>
    <row r="83" spans="1:6">
      <c r="A83" t="s">
        <v>184</v>
      </c>
      <c r="B83" t="s">
        <v>1574</v>
      </c>
      <c r="C83">
        <v>82203.360000000001</v>
      </c>
      <c r="F83" s="162">
        <v>82203</v>
      </c>
    </row>
    <row r="84" spans="1:6">
      <c r="A84" t="s">
        <v>124</v>
      </c>
      <c r="B84" t="s">
        <v>1574</v>
      </c>
      <c r="C84">
        <v>82000</v>
      </c>
      <c r="F84" s="162">
        <v>82000</v>
      </c>
    </row>
    <row r="85" spans="1:6">
      <c r="A85" t="s">
        <v>249</v>
      </c>
      <c r="B85" t="s">
        <v>1574</v>
      </c>
      <c r="C85">
        <v>81355.56</v>
      </c>
      <c r="F85" s="162">
        <v>81356</v>
      </c>
    </row>
    <row r="86" spans="1:6">
      <c r="A86" t="s">
        <v>334</v>
      </c>
      <c r="B86" t="s">
        <v>1574</v>
      </c>
      <c r="C86">
        <v>78520</v>
      </c>
      <c r="F86" s="162">
        <v>78520</v>
      </c>
    </row>
    <row r="87" spans="1:6">
      <c r="A87" t="s">
        <v>417</v>
      </c>
      <c r="B87" t="s">
        <v>1574</v>
      </c>
      <c r="C87">
        <v>74825</v>
      </c>
      <c r="F87" s="162">
        <v>74825</v>
      </c>
    </row>
    <row r="88" spans="1:6">
      <c r="A88" t="s">
        <v>276</v>
      </c>
      <c r="B88" t="s">
        <v>1574</v>
      </c>
      <c r="C88">
        <v>74136</v>
      </c>
      <c r="F88" s="162">
        <v>74136</v>
      </c>
    </row>
    <row r="89" spans="1:6">
      <c r="A89" t="s">
        <v>339</v>
      </c>
      <c r="B89" t="s">
        <v>1574</v>
      </c>
      <c r="C89">
        <v>73680.98</v>
      </c>
      <c r="F89" s="162">
        <v>73681</v>
      </c>
    </row>
    <row r="90" spans="1:6">
      <c r="A90" t="s">
        <v>318</v>
      </c>
      <c r="B90" t="s">
        <v>1574</v>
      </c>
      <c r="C90">
        <v>72540.08</v>
      </c>
      <c r="F90" s="162">
        <v>72540</v>
      </c>
    </row>
    <row r="91" spans="1:6">
      <c r="A91" t="s">
        <v>205</v>
      </c>
      <c r="B91" t="s">
        <v>1574</v>
      </c>
      <c r="C91">
        <v>71363.383700000006</v>
      </c>
      <c r="F91" s="162">
        <v>71363</v>
      </c>
    </row>
    <row r="92" spans="1:6">
      <c r="A92" t="s">
        <v>224</v>
      </c>
      <c r="B92" t="s">
        <v>1574</v>
      </c>
      <c r="C92">
        <v>70760</v>
      </c>
      <c r="F92" s="162">
        <v>70760</v>
      </c>
    </row>
    <row r="93" spans="1:6">
      <c r="A93" t="s">
        <v>232</v>
      </c>
      <c r="B93" t="s">
        <v>1574</v>
      </c>
      <c r="C93">
        <v>70519.44</v>
      </c>
      <c r="F93" s="162">
        <v>70519</v>
      </c>
    </row>
    <row r="94" spans="1:6">
      <c r="A94" t="s">
        <v>1474</v>
      </c>
      <c r="B94" t="s">
        <v>1574</v>
      </c>
      <c r="C94">
        <v>70295</v>
      </c>
      <c r="F94" s="162">
        <v>70295</v>
      </c>
    </row>
    <row r="95" spans="1:6">
      <c r="A95" t="s">
        <v>250</v>
      </c>
      <c r="B95" t="s">
        <v>1574</v>
      </c>
      <c r="C95">
        <v>69898.863100000002</v>
      </c>
      <c r="F95" s="162">
        <v>69899</v>
      </c>
    </row>
    <row r="96" spans="1:6">
      <c r="A96" t="s">
        <v>348</v>
      </c>
      <c r="B96" t="s">
        <v>1574</v>
      </c>
      <c r="C96">
        <v>68970</v>
      </c>
      <c r="F96" s="162">
        <v>68970</v>
      </c>
    </row>
    <row r="97" spans="1:6">
      <c r="A97" t="s">
        <v>527</v>
      </c>
      <c r="B97" t="s">
        <v>1574</v>
      </c>
      <c r="C97">
        <v>68783.350000000006</v>
      </c>
      <c r="F97" s="162">
        <v>68783</v>
      </c>
    </row>
    <row r="98" spans="1:6">
      <c r="A98" t="s">
        <v>143</v>
      </c>
      <c r="B98" t="s">
        <v>1574</v>
      </c>
      <c r="C98">
        <v>68350</v>
      </c>
      <c r="F98" s="162">
        <v>68350</v>
      </c>
    </row>
    <row r="99" spans="1:6">
      <c r="A99" t="s">
        <v>1577</v>
      </c>
      <c r="B99" t="s">
        <v>1574</v>
      </c>
      <c r="C99">
        <v>67946.281900000002</v>
      </c>
      <c r="F99" s="162">
        <v>67946</v>
      </c>
    </row>
    <row r="100" spans="1:6">
      <c r="A100" t="s">
        <v>274</v>
      </c>
      <c r="B100" t="s">
        <v>1574</v>
      </c>
      <c r="C100">
        <v>67663.210000000006</v>
      </c>
      <c r="F100" s="162">
        <v>67663</v>
      </c>
    </row>
    <row r="101" spans="1:6">
      <c r="A101" t="s">
        <v>353</v>
      </c>
      <c r="B101" t="s">
        <v>1574</v>
      </c>
      <c r="C101">
        <v>67221.259999999995</v>
      </c>
      <c r="F101" s="162">
        <v>67221</v>
      </c>
    </row>
    <row r="102" spans="1:6">
      <c r="A102" t="s">
        <v>354</v>
      </c>
      <c r="B102" t="s">
        <v>1574</v>
      </c>
      <c r="C102">
        <v>66575.2549</v>
      </c>
      <c r="F102" s="162">
        <v>66575</v>
      </c>
    </row>
    <row r="103" spans="1:6">
      <c r="A103" t="s">
        <v>223</v>
      </c>
      <c r="B103" t="s">
        <v>1574</v>
      </c>
      <c r="C103">
        <v>65849.287549999994</v>
      </c>
      <c r="F103" s="162">
        <v>65849</v>
      </c>
    </row>
    <row r="104" spans="1:6">
      <c r="A104" t="s">
        <v>493</v>
      </c>
      <c r="B104" t="s">
        <v>1574</v>
      </c>
      <c r="C104">
        <v>65600</v>
      </c>
      <c r="F104" s="162">
        <v>65600</v>
      </c>
    </row>
    <row r="105" spans="1:6">
      <c r="A105" t="s">
        <v>237</v>
      </c>
      <c r="B105" t="s">
        <v>1574</v>
      </c>
      <c r="C105">
        <v>64686.27592</v>
      </c>
      <c r="F105" s="162">
        <v>64686</v>
      </c>
    </row>
    <row r="106" spans="1:6">
      <c r="A106" t="s">
        <v>161</v>
      </c>
      <c r="B106" t="s">
        <v>1574</v>
      </c>
      <c r="C106">
        <v>64444.447890000003</v>
      </c>
      <c r="F106" s="162">
        <v>64444</v>
      </c>
    </row>
    <row r="107" spans="1:6">
      <c r="A107" t="s">
        <v>215</v>
      </c>
      <c r="B107" t="s">
        <v>1574</v>
      </c>
      <c r="C107">
        <v>63332.036289999996</v>
      </c>
      <c r="F107" s="162">
        <v>63332</v>
      </c>
    </row>
    <row r="108" spans="1:6">
      <c r="A108" t="s">
        <v>270</v>
      </c>
      <c r="B108" t="s">
        <v>1574</v>
      </c>
      <c r="C108">
        <v>63100</v>
      </c>
      <c r="F108" s="162">
        <v>63100</v>
      </c>
    </row>
    <row r="109" spans="1:6">
      <c r="A109" t="s">
        <v>279</v>
      </c>
      <c r="B109" t="s">
        <v>1574</v>
      </c>
      <c r="C109">
        <v>61960</v>
      </c>
      <c r="F109" s="162">
        <v>61960</v>
      </c>
    </row>
    <row r="110" spans="1:6">
      <c r="A110" t="s">
        <v>948</v>
      </c>
      <c r="B110" t="s">
        <v>1574</v>
      </c>
      <c r="C110">
        <v>60770</v>
      </c>
      <c r="F110" s="162">
        <v>60770</v>
      </c>
    </row>
    <row r="111" spans="1:6">
      <c r="A111" t="s">
        <v>419</v>
      </c>
      <c r="B111" t="s">
        <v>1574</v>
      </c>
      <c r="C111">
        <v>60030.474999999999</v>
      </c>
      <c r="F111" s="162">
        <v>60030</v>
      </c>
    </row>
    <row r="112" spans="1:6">
      <c r="A112" t="s">
        <v>976</v>
      </c>
      <c r="B112" t="s">
        <v>1574</v>
      </c>
      <c r="C112">
        <v>58859.1</v>
      </c>
      <c r="F112" s="162">
        <v>58859</v>
      </c>
    </row>
    <row r="113" spans="1:6">
      <c r="A113" t="s">
        <v>235</v>
      </c>
      <c r="B113" t="s">
        <v>1574</v>
      </c>
      <c r="C113">
        <v>58481.18</v>
      </c>
      <c r="F113" s="162">
        <v>58481</v>
      </c>
    </row>
    <row r="114" spans="1:6">
      <c r="A114" t="s">
        <v>198</v>
      </c>
      <c r="B114" t="s">
        <v>1574</v>
      </c>
      <c r="C114">
        <v>58386.607369999998</v>
      </c>
      <c r="F114" s="162">
        <v>58387</v>
      </c>
    </row>
    <row r="115" spans="1:6">
      <c r="A115" t="s">
        <v>280</v>
      </c>
      <c r="B115" t="s">
        <v>1574</v>
      </c>
      <c r="C115">
        <v>58205.203000000001</v>
      </c>
      <c r="F115" s="162">
        <v>58205</v>
      </c>
    </row>
    <row r="116" spans="1:6">
      <c r="A116" t="s">
        <v>1213</v>
      </c>
      <c r="B116" t="s">
        <v>1574</v>
      </c>
      <c r="C116">
        <v>58070</v>
      </c>
      <c r="F116" s="162">
        <v>58070</v>
      </c>
    </row>
    <row r="117" spans="1:6">
      <c r="A117" t="s">
        <v>382</v>
      </c>
      <c r="B117" t="s">
        <v>1574</v>
      </c>
      <c r="C117">
        <v>57713.625999999997</v>
      </c>
      <c r="F117" s="162">
        <v>57714</v>
      </c>
    </row>
    <row r="118" spans="1:6">
      <c r="A118" t="s">
        <v>701</v>
      </c>
      <c r="B118" t="s">
        <v>1574</v>
      </c>
      <c r="C118">
        <v>57150.87066</v>
      </c>
      <c r="F118" s="162">
        <v>57151</v>
      </c>
    </row>
    <row r="119" spans="1:6">
      <c r="A119" t="s">
        <v>208</v>
      </c>
      <c r="B119" t="s">
        <v>1574</v>
      </c>
      <c r="C119">
        <v>54472.79</v>
      </c>
      <c r="F119" s="162">
        <v>54473</v>
      </c>
    </row>
    <row r="120" spans="1:6">
      <c r="A120" t="s">
        <v>246</v>
      </c>
      <c r="B120" t="s">
        <v>1574</v>
      </c>
      <c r="C120">
        <v>54370</v>
      </c>
      <c r="F120" s="162">
        <v>54370</v>
      </c>
    </row>
    <row r="121" spans="1:6">
      <c r="A121" t="s">
        <v>218</v>
      </c>
      <c r="B121" t="s">
        <v>1574</v>
      </c>
      <c r="C121">
        <v>54068</v>
      </c>
      <c r="F121" s="162">
        <v>54068</v>
      </c>
    </row>
    <row r="122" spans="1:6">
      <c r="A122" t="s">
        <v>1564</v>
      </c>
      <c r="B122" t="s">
        <v>1574</v>
      </c>
      <c r="C122">
        <v>53739.57</v>
      </c>
      <c r="F122" s="162">
        <v>53740</v>
      </c>
    </row>
    <row r="123" spans="1:6">
      <c r="A123" t="s">
        <v>130</v>
      </c>
      <c r="B123" t="s">
        <v>1574</v>
      </c>
      <c r="C123">
        <v>53611.23</v>
      </c>
      <c r="F123" s="162">
        <v>53611</v>
      </c>
    </row>
    <row r="124" spans="1:6">
      <c r="A124" t="s">
        <v>1578</v>
      </c>
      <c r="B124" t="s">
        <v>1574</v>
      </c>
      <c r="C124">
        <v>53117</v>
      </c>
      <c r="F124" s="162">
        <v>53117</v>
      </c>
    </row>
    <row r="125" spans="1:6">
      <c r="A125" t="s">
        <v>284</v>
      </c>
      <c r="B125" t="s">
        <v>1574</v>
      </c>
      <c r="C125">
        <v>52703</v>
      </c>
      <c r="F125" s="162">
        <v>52703</v>
      </c>
    </row>
    <row r="126" spans="1:6">
      <c r="A126" t="s">
        <v>247</v>
      </c>
      <c r="B126" t="s">
        <v>1574</v>
      </c>
      <c r="C126">
        <v>52677.452689999998</v>
      </c>
      <c r="F126" s="162">
        <v>52677</v>
      </c>
    </row>
    <row r="127" spans="1:6">
      <c r="A127" t="s">
        <v>236</v>
      </c>
      <c r="B127" t="s">
        <v>1574</v>
      </c>
      <c r="C127">
        <v>52200</v>
      </c>
      <c r="F127" s="162">
        <v>52200</v>
      </c>
    </row>
    <row r="128" spans="1:6">
      <c r="A128" t="s">
        <v>328</v>
      </c>
      <c r="B128" t="s">
        <v>1574</v>
      </c>
      <c r="C128">
        <v>52191.17</v>
      </c>
      <c r="F128" s="162">
        <v>52191</v>
      </c>
    </row>
    <row r="129" spans="1:6">
      <c r="A129" t="s">
        <v>1455</v>
      </c>
      <c r="B129" t="s">
        <v>1574</v>
      </c>
      <c r="C129">
        <v>52138</v>
      </c>
      <c r="F129" s="162">
        <v>52138</v>
      </c>
    </row>
    <row r="130" spans="1:6">
      <c r="A130" t="s">
        <v>1339</v>
      </c>
      <c r="B130" t="s">
        <v>1574</v>
      </c>
      <c r="C130">
        <v>51814.742319999998</v>
      </c>
      <c r="F130" s="162">
        <v>51815</v>
      </c>
    </row>
    <row r="131" spans="1:6">
      <c r="A131" t="s">
        <v>409</v>
      </c>
      <c r="B131" t="s">
        <v>1574</v>
      </c>
      <c r="C131">
        <v>51210</v>
      </c>
      <c r="F131" s="162">
        <v>51210</v>
      </c>
    </row>
    <row r="132" spans="1:6">
      <c r="A132" t="s">
        <v>355</v>
      </c>
      <c r="B132" t="s">
        <v>1574</v>
      </c>
      <c r="C132">
        <v>50961.167999999998</v>
      </c>
      <c r="F132" s="162">
        <v>50961</v>
      </c>
    </row>
    <row r="133" spans="1:6">
      <c r="A133" t="s">
        <v>216</v>
      </c>
      <c r="B133" t="s">
        <v>1574</v>
      </c>
      <c r="C133">
        <v>50922.62</v>
      </c>
      <c r="F133" s="162">
        <v>50923</v>
      </c>
    </row>
    <row r="134" spans="1:6">
      <c r="A134" t="s">
        <v>512</v>
      </c>
      <c r="B134" t="s">
        <v>1574</v>
      </c>
      <c r="C134">
        <v>50850</v>
      </c>
      <c r="F134" s="162">
        <v>50850</v>
      </c>
    </row>
    <row r="135" spans="1:6">
      <c r="A135" t="s">
        <v>283</v>
      </c>
      <c r="B135" t="s">
        <v>1574</v>
      </c>
      <c r="C135">
        <v>49296.380510000003</v>
      </c>
      <c r="F135" s="162">
        <v>49296</v>
      </c>
    </row>
    <row r="136" spans="1:6">
      <c r="A136" t="s">
        <v>289</v>
      </c>
      <c r="B136" t="s">
        <v>1574</v>
      </c>
      <c r="C136">
        <v>49128.086770000002</v>
      </c>
      <c r="F136" s="162">
        <v>49128</v>
      </c>
    </row>
    <row r="137" spans="1:6">
      <c r="A137" t="s">
        <v>909</v>
      </c>
      <c r="B137" t="s">
        <v>1574</v>
      </c>
      <c r="C137">
        <v>48838</v>
      </c>
      <c r="F137" s="162">
        <v>48838</v>
      </c>
    </row>
    <row r="138" spans="1:6">
      <c r="A138" t="s">
        <v>293</v>
      </c>
      <c r="B138" t="s">
        <v>1574</v>
      </c>
      <c r="C138">
        <v>48758.732689999997</v>
      </c>
      <c r="F138" s="162">
        <v>48759</v>
      </c>
    </row>
    <row r="139" spans="1:6">
      <c r="A139" t="s">
        <v>1437</v>
      </c>
      <c r="B139" t="s">
        <v>1574</v>
      </c>
      <c r="C139">
        <v>48023.03</v>
      </c>
      <c r="F139" s="162">
        <v>48023</v>
      </c>
    </row>
    <row r="140" spans="1:6">
      <c r="A140" t="s">
        <v>305</v>
      </c>
      <c r="B140" t="s">
        <v>1574</v>
      </c>
      <c r="C140">
        <v>47543.464</v>
      </c>
      <c r="F140" s="162">
        <v>47543</v>
      </c>
    </row>
    <row r="141" spans="1:6">
      <c r="A141" t="s">
        <v>470</v>
      </c>
      <c r="B141" t="s">
        <v>1574</v>
      </c>
      <c r="C141">
        <v>47510</v>
      </c>
      <c r="F141" s="162">
        <v>47510</v>
      </c>
    </row>
    <row r="142" spans="1:6">
      <c r="A142" t="s">
        <v>344</v>
      </c>
      <c r="B142" t="s">
        <v>1574</v>
      </c>
      <c r="C142">
        <v>47367.852769999998</v>
      </c>
      <c r="F142" s="162">
        <v>47368</v>
      </c>
    </row>
    <row r="143" spans="1:6">
      <c r="A143" t="s">
        <v>405</v>
      </c>
      <c r="B143" t="s">
        <v>1574</v>
      </c>
      <c r="C143">
        <v>46689.66</v>
      </c>
      <c r="F143" s="162">
        <v>46690</v>
      </c>
    </row>
    <row r="144" spans="1:6">
      <c r="A144" t="s">
        <v>153</v>
      </c>
      <c r="B144" t="s">
        <v>1574</v>
      </c>
      <c r="C144">
        <v>46630</v>
      </c>
      <c r="F144" s="162">
        <v>46630</v>
      </c>
    </row>
    <row r="145" spans="1:6">
      <c r="A145" t="s">
        <v>337</v>
      </c>
      <c r="B145" t="s">
        <v>1574</v>
      </c>
      <c r="C145">
        <v>46440</v>
      </c>
      <c r="F145" s="162">
        <v>46440</v>
      </c>
    </row>
    <row r="146" spans="1:6">
      <c r="A146" t="s">
        <v>190</v>
      </c>
      <c r="B146" t="s">
        <v>1574</v>
      </c>
      <c r="C146">
        <v>45008.623820000001</v>
      </c>
      <c r="F146" s="162">
        <v>45009</v>
      </c>
    </row>
    <row r="147" spans="1:6">
      <c r="A147" t="s">
        <v>309</v>
      </c>
      <c r="B147" t="s">
        <v>1574</v>
      </c>
      <c r="C147">
        <v>44986.47</v>
      </c>
      <c r="F147" s="162">
        <v>44986</v>
      </c>
    </row>
    <row r="148" spans="1:6">
      <c r="A148" t="s">
        <v>360</v>
      </c>
      <c r="B148" t="s">
        <v>1574</v>
      </c>
      <c r="C148">
        <v>44948.54</v>
      </c>
      <c r="F148" s="162">
        <v>44949</v>
      </c>
    </row>
    <row r="149" spans="1:6">
      <c r="A149" t="s">
        <v>430</v>
      </c>
      <c r="B149" t="s">
        <v>1574</v>
      </c>
      <c r="C149">
        <v>44812.43</v>
      </c>
      <c r="F149" s="162">
        <v>44812</v>
      </c>
    </row>
    <row r="150" spans="1:6">
      <c r="A150" t="s">
        <v>185</v>
      </c>
      <c r="B150" t="s">
        <v>1574</v>
      </c>
      <c r="C150">
        <v>44471.66</v>
      </c>
      <c r="F150" s="162">
        <v>44472</v>
      </c>
    </row>
    <row r="151" spans="1:6">
      <c r="A151" t="s">
        <v>193</v>
      </c>
      <c r="B151" t="s">
        <v>1574</v>
      </c>
      <c r="C151">
        <v>44401.394919999999</v>
      </c>
      <c r="F151" s="162">
        <v>44401</v>
      </c>
    </row>
    <row r="152" spans="1:6">
      <c r="A152" t="s">
        <v>243</v>
      </c>
      <c r="B152" t="s">
        <v>1574</v>
      </c>
      <c r="C152">
        <v>43895.245580000003</v>
      </c>
      <c r="F152" s="162">
        <v>43895</v>
      </c>
    </row>
    <row r="153" spans="1:6">
      <c r="A153" t="s">
        <v>438</v>
      </c>
      <c r="B153" t="s">
        <v>1574</v>
      </c>
      <c r="C153">
        <v>43869.129000000001</v>
      </c>
      <c r="F153" s="162">
        <v>43869</v>
      </c>
    </row>
    <row r="154" spans="1:6">
      <c r="A154" t="s">
        <v>485</v>
      </c>
      <c r="B154" t="s">
        <v>1574</v>
      </c>
      <c r="C154">
        <v>43700</v>
      </c>
      <c r="F154" s="162">
        <v>43700</v>
      </c>
    </row>
    <row r="155" spans="1:6">
      <c r="A155" t="s">
        <v>534</v>
      </c>
      <c r="B155" t="s">
        <v>1574</v>
      </c>
      <c r="C155">
        <v>43670.1</v>
      </c>
      <c r="F155" s="162">
        <v>43670</v>
      </c>
    </row>
    <row r="156" spans="1:6">
      <c r="A156" t="s">
        <v>1559</v>
      </c>
      <c r="B156" t="s">
        <v>1574</v>
      </c>
      <c r="C156">
        <v>43578</v>
      </c>
      <c r="F156" s="162">
        <v>43578</v>
      </c>
    </row>
    <row r="157" spans="1:6">
      <c r="A157" t="s">
        <v>492</v>
      </c>
      <c r="B157" t="s">
        <v>1574</v>
      </c>
      <c r="C157">
        <v>43165.992700000003</v>
      </c>
      <c r="F157" s="162">
        <v>43166</v>
      </c>
    </row>
    <row r="158" spans="1:6">
      <c r="A158" t="s">
        <v>259</v>
      </c>
      <c r="B158" t="s">
        <v>1574</v>
      </c>
      <c r="C158">
        <v>42974</v>
      </c>
      <c r="F158" s="162">
        <v>42974</v>
      </c>
    </row>
    <row r="159" spans="1:6">
      <c r="A159" t="s">
        <v>260</v>
      </c>
      <c r="B159" t="s">
        <v>1574</v>
      </c>
      <c r="C159">
        <v>42729.23</v>
      </c>
      <c r="F159" s="162">
        <v>42729</v>
      </c>
    </row>
    <row r="160" spans="1:6">
      <c r="A160" t="s">
        <v>296</v>
      </c>
      <c r="B160" t="s">
        <v>1574</v>
      </c>
      <c r="C160">
        <v>42543.228999999999</v>
      </c>
      <c r="F160" s="162">
        <v>42543</v>
      </c>
    </row>
    <row r="161" spans="1:6">
      <c r="A161" t="s">
        <v>784</v>
      </c>
      <c r="B161" t="s">
        <v>1574</v>
      </c>
      <c r="C161">
        <v>42261.08</v>
      </c>
      <c r="F161" s="162">
        <v>42261</v>
      </c>
    </row>
    <row r="162" spans="1:6">
      <c r="A162" t="s">
        <v>217</v>
      </c>
      <c r="B162" t="s">
        <v>1574</v>
      </c>
      <c r="C162">
        <v>41457.06</v>
      </c>
      <c r="F162" s="162">
        <v>41457</v>
      </c>
    </row>
    <row r="163" spans="1:6">
      <c r="A163" t="s">
        <v>324</v>
      </c>
      <c r="B163" t="s">
        <v>1574</v>
      </c>
      <c r="C163">
        <v>40580</v>
      </c>
      <c r="F163" s="162">
        <v>40580</v>
      </c>
    </row>
    <row r="164" spans="1:6">
      <c r="A164" t="s">
        <v>277</v>
      </c>
      <c r="B164" t="s">
        <v>1574</v>
      </c>
      <c r="C164">
        <v>40480</v>
      </c>
      <c r="F164" s="162">
        <v>40480</v>
      </c>
    </row>
    <row r="165" spans="1:6">
      <c r="A165" t="s">
        <v>440</v>
      </c>
      <c r="B165" t="s">
        <v>1574</v>
      </c>
      <c r="C165">
        <v>40410.44</v>
      </c>
      <c r="F165" s="162">
        <v>40410</v>
      </c>
    </row>
    <row r="166" spans="1:6">
      <c r="A166" t="s">
        <v>511</v>
      </c>
      <c r="B166" t="s">
        <v>1574</v>
      </c>
      <c r="C166">
        <v>40176.020400000001</v>
      </c>
      <c r="F166" s="162">
        <v>40176</v>
      </c>
    </row>
    <row r="167" spans="1:6">
      <c r="A167" t="s">
        <v>472</v>
      </c>
      <c r="B167" t="s">
        <v>1574</v>
      </c>
      <c r="C167">
        <v>40131.949999999997</v>
      </c>
      <c r="F167" s="162">
        <v>40132</v>
      </c>
    </row>
    <row r="168" spans="1:6">
      <c r="A168" t="s">
        <v>228</v>
      </c>
      <c r="B168" t="s">
        <v>1574</v>
      </c>
      <c r="C168">
        <v>39901.360000000001</v>
      </c>
      <c r="F168" s="162">
        <v>39901</v>
      </c>
    </row>
    <row r="169" spans="1:6">
      <c r="A169" t="s">
        <v>210</v>
      </c>
      <c r="B169" t="s">
        <v>1574</v>
      </c>
      <c r="C169">
        <v>39871.190430000002</v>
      </c>
      <c r="F169" s="162">
        <v>39871</v>
      </c>
    </row>
    <row r="170" spans="1:6">
      <c r="A170" t="s">
        <v>147</v>
      </c>
      <c r="B170" t="s">
        <v>1574</v>
      </c>
      <c r="C170">
        <v>39800</v>
      </c>
      <c r="F170" s="162">
        <v>39800</v>
      </c>
    </row>
    <row r="171" spans="1:6">
      <c r="A171" t="s">
        <v>479</v>
      </c>
      <c r="B171" t="s">
        <v>1574</v>
      </c>
      <c r="C171">
        <v>39513.07</v>
      </c>
      <c r="F171" s="162">
        <v>39513</v>
      </c>
    </row>
    <row r="172" spans="1:6">
      <c r="A172" t="s">
        <v>358</v>
      </c>
      <c r="B172" t="s">
        <v>1574</v>
      </c>
      <c r="C172">
        <v>39332.269999999997</v>
      </c>
      <c r="F172" s="162">
        <v>39332</v>
      </c>
    </row>
    <row r="173" spans="1:6">
      <c r="A173" t="s">
        <v>122</v>
      </c>
      <c r="B173" t="s">
        <v>1574</v>
      </c>
      <c r="C173">
        <v>39096.04</v>
      </c>
      <c r="F173" s="162">
        <v>39096</v>
      </c>
    </row>
    <row r="174" spans="1:6">
      <c r="A174" t="s">
        <v>315</v>
      </c>
      <c r="B174" t="s">
        <v>1574</v>
      </c>
      <c r="C174">
        <v>38097.343000000001</v>
      </c>
      <c r="F174" s="162">
        <v>38097</v>
      </c>
    </row>
    <row r="175" spans="1:6">
      <c r="A175" t="s">
        <v>127</v>
      </c>
      <c r="B175" t="s">
        <v>1574</v>
      </c>
      <c r="C175">
        <v>37900</v>
      </c>
      <c r="F175" s="162">
        <v>37900</v>
      </c>
    </row>
    <row r="176" spans="1:6">
      <c r="A176" t="s">
        <v>1515</v>
      </c>
      <c r="B176" t="s">
        <v>1574</v>
      </c>
      <c r="C176">
        <v>37809.63278</v>
      </c>
      <c r="F176" s="162">
        <v>37810</v>
      </c>
    </row>
    <row r="177" spans="1:6">
      <c r="A177" t="s">
        <v>245</v>
      </c>
      <c r="B177" t="s">
        <v>1574</v>
      </c>
      <c r="C177">
        <v>37286.543899999997</v>
      </c>
      <c r="F177" s="162">
        <v>37287</v>
      </c>
    </row>
    <row r="178" spans="1:6">
      <c r="A178" t="s">
        <v>549</v>
      </c>
      <c r="B178" t="s">
        <v>1574</v>
      </c>
      <c r="C178">
        <v>36953.981</v>
      </c>
      <c r="F178" s="162">
        <v>36954</v>
      </c>
    </row>
    <row r="179" spans="1:6">
      <c r="A179" t="s">
        <v>385</v>
      </c>
      <c r="B179" t="s">
        <v>1574</v>
      </c>
      <c r="C179">
        <v>36626.415739999997</v>
      </c>
      <c r="F179" s="162">
        <v>36626</v>
      </c>
    </row>
    <row r="180" spans="1:6">
      <c r="A180" t="s">
        <v>165</v>
      </c>
      <c r="B180" t="s">
        <v>1574</v>
      </c>
      <c r="C180">
        <v>36418.769999999997</v>
      </c>
      <c r="F180" s="162">
        <v>36419</v>
      </c>
    </row>
    <row r="181" spans="1:6">
      <c r="A181" t="s">
        <v>450</v>
      </c>
      <c r="B181" t="s">
        <v>1574</v>
      </c>
      <c r="C181">
        <v>36367.832300000002</v>
      </c>
      <c r="F181" s="162">
        <v>36368</v>
      </c>
    </row>
    <row r="182" spans="1:6">
      <c r="A182" t="s">
        <v>475</v>
      </c>
      <c r="B182" t="s">
        <v>1574</v>
      </c>
      <c r="C182">
        <v>35491.014000000003</v>
      </c>
      <c r="F182" s="162">
        <v>35491</v>
      </c>
    </row>
    <row r="183" spans="1:6">
      <c r="A183" t="s">
        <v>773</v>
      </c>
      <c r="B183" t="s">
        <v>1574</v>
      </c>
      <c r="C183">
        <v>34387.945</v>
      </c>
      <c r="F183" s="162">
        <v>34388</v>
      </c>
    </row>
    <row r="184" spans="1:6">
      <c r="A184" t="s">
        <v>671</v>
      </c>
      <c r="B184" t="s">
        <v>1574</v>
      </c>
      <c r="C184">
        <v>34378.794099999999</v>
      </c>
      <c r="F184" s="162">
        <v>34379</v>
      </c>
    </row>
    <row r="185" spans="1:6">
      <c r="A185" t="s">
        <v>159</v>
      </c>
      <c r="B185" t="s">
        <v>1574</v>
      </c>
      <c r="C185">
        <v>34324.61</v>
      </c>
      <c r="F185" s="162">
        <v>34325</v>
      </c>
    </row>
    <row r="186" spans="1:6">
      <c r="A186" t="s">
        <v>396</v>
      </c>
      <c r="B186" t="s">
        <v>1574</v>
      </c>
      <c r="C186">
        <v>34290</v>
      </c>
      <c r="F186" s="162">
        <v>34290</v>
      </c>
    </row>
    <row r="187" spans="1:6">
      <c r="A187" t="s">
        <v>542</v>
      </c>
      <c r="B187" t="s">
        <v>1574</v>
      </c>
      <c r="C187">
        <v>34049.129050000003</v>
      </c>
      <c r="F187" s="162">
        <v>34049</v>
      </c>
    </row>
    <row r="188" spans="1:6">
      <c r="A188" t="s">
        <v>346</v>
      </c>
      <c r="B188" t="s">
        <v>1574</v>
      </c>
      <c r="C188">
        <v>33397.633199999997</v>
      </c>
      <c r="F188" s="162">
        <v>33398</v>
      </c>
    </row>
    <row r="189" spans="1:6">
      <c r="A189" t="s">
        <v>521</v>
      </c>
      <c r="B189" t="s">
        <v>1574</v>
      </c>
      <c r="C189">
        <v>33028.393909999999</v>
      </c>
      <c r="F189" s="162">
        <v>33028</v>
      </c>
    </row>
    <row r="190" spans="1:6">
      <c r="A190" t="s">
        <v>571</v>
      </c>
      <c r="B190" t="s">
        <v>1574</v>
      </c>
      <c r="C190">
        <v>32820.639999999999</v>
      </c>
      <c r="F190" s="162">
        <v>32821</v>
      </c>
    </row>
    <row r="191" spans="1:6">
      <c r="A191" t="s">
        <v>608</v>
      </c>
      <c r="B191" t="s">
        <v>1574</v>
      </c>
      <c r="C191">
        <v>32793.29</v>
      </c>
      <c r="F191" s="162">
        <v>32793</v>
      </c>
    </row>
    <row r="192" spans="1:6">
      <c r="A192" t="s">
        <v>651</v>
      </c>
      <c r="B192" t="s">
        <v>1574</v>
      </c>
      <c r="C192">
        <v>32727.010999999999</v>
      </c>
      <c r="F192" s="162">
        <v>32727</v>
      </c>
    </row>
    <row r="193" spans="1:6">
      <c r="A193" t="s">
        <v>225</v>
      </c>
      <c r="B193" t="s">
        <v>1574</v>
      </c>
      <c r="C193">
        <v>32321.63</v>
      </c>
      <c r="F193" s="162">
        <v>32322</v>
      </c>
    </row>
    <row r="194" spans="1:6">
      <c r="A194" t="s">
        <v>1059</v>
      </c>
      <c r="B194" t="s">
        <v>1574</v>
      </c>
      <c r="C194">
        <v>31971.21932</v>
      </c>
      <c r="F194" s="162">
        <v>31971</v>
      </c>
    </row>
    <row r="195" spans="1:6">
      <c r="A195" t="s">
        <v>562</v>
      </c>
      <c r="B195" t="s">
        <v>1574</v>
      </c>
      <c r="C195">
        <v>31884</v>
      </c>
      <c r="F195" s="162">
        <v>31884</v>
      </c>
    </row>
    <row r="196" spans="1:6">
      <c r="A196" t="s">
        <v>314</v>
      </c>
      <c r="B196" t="s">
        <v>1574</v>
      </c>
      <c r="C196">
        <v>31880.6</v>
      </c>
      <c r="F196" s="162">
        <v>31881</v>
      </c>
    </row>
    <row r="197" spans="1:6">
      <c r="A197" t="s">
        <v>145</v>
      </c>
      <c r="B197" t="s">
        <v>1574</v>
      </c>
      <c r="C197">
        <v>31760</v>
      </c>
      <c r="F197" s="162">
        <v>31760</v>
      </c>
    </row>
    <row r="198" spans="1:6">
      <c r="A198" t="s">
        <v>433</v>
      </c>
      <c r="B198" t="s">
        <v>1574</v>
      </c>
      <c r="C198">
        <v>30519</v>
      </c>
      <c r="F198" s="162">
        <v>30519</v>
      </c>
    </row>
    <row r="199" spans="1:6">
      <c r="A199" t="s">
        <v>199</v>
      </c>
      <c r="B199" t="s">
        <v>1574</v>
      </c>
      <c r="C199">
        <v>30374.96459</v>
      </c>
      <c r="F199" s="162">
        <v>30375</v>
      </c>
    </row>
    <row r="200" spans="1:6">
      <c r="A200" t="s">
        <v>292</v>
      </c>
      <c r="B200" t="s">
        <v>1574</v>
      </c>
      <c r="C200">
        <v>30015</v>
      </c>
      <c r="F200" s="162">
        <v>30015</v>
      </c>
    </row>
    <row r="201" spans="1:6">
      <c r="A201" t="s">
        <v>263</v>
      </c>
      <c r="B201" t="s">
        <v>1574</v>
      </c>
      <c r="C201">
        <v>29570</v>
      </c>
      <c r="F201" s="162">
        <v>29570</v>
      </c>
    </row>
    <row r="202" spans="1:6">
      <c r="A202" t="s">
        <v>487</v>
      </c>
      <c r="B202" t="s">
        <v>1574</v>
      </c>
      <c r="C202">
        <v>29538.41403</v>
      </c>
      <c r="F202" s="162">
        <v>29538</v>
      </c>
    </row>
    <row r="203" spans="1:6">
      <c r="A203" t="s">
        <v>483</v>
      </c>
      <c r="B203" t="s">
        <v>1574</v>
      </c>
      <c r="C203">
        <v>29501.13</v>
      </c>
      <c r="F203" s="162">
        <v>29501</v>
      </c>
    </row>
    <row r="204" spans="1:6">
      <c r="A204" t="s">
        <v>258</v>
      </c>
      <c r="B204" t="s">
        <v>1574</v>
      </c>
      <c r="C204">
        <v>29343.19</v>
      </c>
      <c r="F204" s="162">
        <v>29343</v>
      </c>
    </row>
    <row r="205" spans="1:6">
      <c r="A205" t="s">
        <v>453</v>
      </c>
      <c r="B205" t="s">
        <v>1574</v>
      </c>
      <c r="C205">
        <v>29153</v>
      </c>
      <c r="F205" s="162">
        <v>29153</v>
      </c>
    </row>
    <row r="206" spans="1:6">
      <c r="A206" t="s">
        <v>304</v>
      </c>
      <c r="B206" t="s">
        <v>1574</v>
      </c>
      <c r="C206">
        <v>29100</v>
      </c>
      <c r="F206" s="162">
        <v>29100</v>
      </c>
    </row>
    <row r="207" spans="1:6">
      <c r="A207" t="s">
        <v>377</v>
      </c>
      <c r="B207" t="s">
        <v>1574</v>
      </c>
      <c r="C207">
        <v>28579.83</v>
      </c>
      <c r="F207" s="162">
        <v>28580</v>
      </c>
    </row>
    <row r="208" spans="1:6">
      <c r="A208" t="s">
        <v>164</v>
      </c>
      <c r="B208" t="s">
        <v>1574</v>
      </c>
      <c r="C208">
        <v>27900</v>
      </c>
      <c r="F208" s="162">
        <v>27900</v>
      </c>
    </row>
    <row r="209" spans="1:6">
      <c r="A209" t="s">
        <v>312</v>
      </c>
      <c r="B209" t="s">
        <v>1574</v>
      </c>
      <c r="C209">
        <v>26900.191200000001</v>
      </c>
      <c r="F209" s="162">
        <v>26900</v>
      </c>
    </row>
    <row r="210" spans="1:6">
      <c r="A210" t="s">
        <v>239</v>
      </c>
      <c r="B210" t="s">
        <v>1574</v>
      </c>
      <c r="C210">
        <v>26800.335920000001</v>
      </c>
      <c r="F210" s="162">
        <v>26800</v>
      </c>
    </row>
    <row r="211" spans="1:6">
      <c r="A211" t="s">
        <v>402</v>
      </c>
      <c r="B211" t="s">
        <v>1574</v>
      </c>
      <c r="C211">
        <v>26645.030999999999</v>
      </c>
      <c r="F211" s="162">
        <v>26645</v>
      </c>
    </row>
    <row r="212" spans="1:6">
      <c r="A212" t="s">
        <v>529</v>
      </c>
      <c r="B212" t="s">
        <v>1574</v>
      </c>
      <c r="C212">
        <v>26476.194</v>
      </c>
      <c r="F212" s="162">
        <v>26476</v>
      </c>
    </row>
    <row r="213" spans="1:6">
      <c r="A213" t="s">
        <v>302</v>
      </c>
      <c r="B213" t="s">
        <v>1574</v>
      </c>
      <c r="C213">
        <v>26260.832999999999</v>
      </c>
      <c r="F213" s="162">
        <v>26261</v>
      </c>
    </row>
    <row r="214" spans="1:6">
      <c r="A214" t="s">
        <v>629</v>
      </c>
      <c r="B214" t="s">
        <v>1574</v>
      </c>
      <c r="C214">
        <v>25656.251</v>
      </c>
      <c r="F214" s="162">
        <v>25656</v>
      </c>
    </row>
    <row r="215" spans="1:6">
      <c r="A215" t="s">
        <v>1502</v>
      </c>
      <c r="B215" t="s">
        <v>1574</v>
      </c>
      <c r="C215">
        <v>25576.114799999999</v>
      </c>
      <c r="F215" s="162">
        <v>25576</v>
      </c>
    </row>
    <row r="216" spans="1:6">
      <c r="A216" t="s">
        <v>240</v>
      </c>
      <c r="B216" t="s">
        <v>1574</v>
      </c>
      <c r="C216">
        <v>25475.78</v>
      </c>
      <c r="F216" s="162">
        <v>25476</v>
      </c>
    </row>
    <row r="217" spans="1:6">
      <c r="A217" t="s">
        <v>308</v>
      </c>
      <c r="B217" t="s">
        <v>1574</v>
      </c>
      <c r="C217">
        <v>25406.368999999999</v>
      </c>
      <c r="F217" s="162">
        <v>25406</v>
      </c>
    </row>
    <row r="218" spans="1:6">
      <c r="A218" t="s">
        <v>925</v>
      </c>
      <c r="B218" t="s">
        <v>1574</v>
      </c>
      <c r="C218">
        <v>25382.327799999999</v>
      </c>
      <c r="F218" s="162">
        <v>25382</v>
      </c>
    </row>
    <row r="219" spans="1:6">
      <c r="A219" t="s">
        <v>432</v>
      </c>
      <c r="B219" t="s">
        <v>1574</v>
      </c>
      <c r="C219">
        <v>25130</v>
      </c>
      <c r="F219" s="162">
        <v>25130</v>
      </c>
    </row>
    <row r="220" spans="1:6">
      <c r="A220" t="s">
        <v>451</v>
      </c>
      <c r="B220" t="s">
        <v>1574</v>
      </c>
      <c r="C220">
        <v>25116.94</v>
      </c>
      <c r="F220" s="162">
        <v>25117</v>
      </c>
    </row>
    <row r="221" spans="1:6">
      <c r="A221" t="s">
        <v>410</v>
      </c>
      <c r="B221" t="s">
        <v>1574</v>
      </c>
      <c r="C221">
        <v>24590</v>
      </c>
      <c r="F221" s="162">
        <v>24590</v>
      </c>
    </row>
    <row r="222" spans="1:6">
      <c r="A222" t="s">
        <v>327</v>
      </c>
      <c r="B222" t="s">
        <v>1574</v>
      </c>
      <c r="C222">
        <v>24130.400000000001</v>
      </c>
      <c r="F222" s="162">
        <v>24130</v>
      </c>
    </row>
    <row r="223" spans="1:6">
      <c r="A223" t="s">
        <v>133</v>
      </c>
      <c r="B223" t="s">
        <v>1574</v>
      </c>
      <c r="C223">
        <v>24051</v>
      </c>
      <c r="F223" s="162">
        <v>24051</v>
      </c>
    </row>
    <row r="224" spans="1:6">
      <c r="A224" t="s">
        <v>544</v>
      </c>
      <c r="B224" t="s">
        <v>1574</v>
      </c>
      <c r="C224">
        <v>24030.85</v>
      </c>
      <c r="F224" s="162">
        <v>24031</v>
      </c>
    </row>
    <row r="225" spans="1:6">
      <c r="A225" t="s">
        <v>572</v>
      </c>
      <c r="B225" t="s">
        <v>1574</v>
      </c>
      <c r="C225">
        <v>23980</v>
      </c>
      <c r="F225" s="162">
        <v>23980</v>
      </c>
    </row>
    <row r="226" spans="1:6">
      <c r="A226" t="s">
        <v>340</v>
      </c>
      <c r="B226" t="s">
        <v>1574</v>
      </c>
      <c r="C226">
        <v>23925</v>
      </c>
      <c r="F226" s="162">
        <v>23925</v>
      </c>
    </row>
    <row r="227" spans="1:6">
      <c r="A227" t="s">
        <v>468</v>
      </c>
      <c r="B227" t="s">
        <v>1574</v>
      </c>
      <c r="C227">
        <v>23810</v>
      </c>
      <c r="F227" s="162">
        <v>23810</v>
      </c>
    </row>
    <row r="228" spans="1:6">
      <c r="A228" t="s">
        <v>583</v>
      </c>
      <c r="B228" t="s">
        <v>1574</v>
      </c>
      <c r="C228">
        <v>23768.580999999998</v>
      </c>
      <c r="F228" s="162">
        <v>23769</v>
      </c>
    </row>
    <row r="229" spans="1:6">
      <c r="A229" t="s">
        <v>288</v>
      </c>
      <c r="B229" t="s">
        <v>1574</v>
      </c>
      <c r="C229">
        <v>23596.639999999999</v>
      </c>
      <c r="F229" s="162">
        <v>23597</v>
      </c>
    </row>
    <row r="230" spans="1:6">
      <c r="A230" t="s">
        <v>319</v>
      </c>
      <c r="B230" t="s">
        <v>1574</v>
      </c>
      <c r="C230">
        <v>23393.0013</v>
      </c>
      <c r="F230" s="162">
        <v>23393</v>
      </c>
    </row>
    <row r="231" spans="1:6">
      <c r="A231" t="s">
        <v>1143</v>
      </c>
      <c r="B231" t="s">
        <v>1574</v>
      </c>
      <c r="C231">
        <v>22806.62</v>
      </c>
      <c r="F231" s="162">
        <v>22807</v>
      </c>
    </row>
    <row r="232" spans="1:6">
      <c r="A232" t="s">
        <v>518</v>
      </c>
      <c r="B232" t="s">
        <v>1574</v>
      </c>
      <c r="C232">
        <v>22804.321</v>
      </c>
      <c r="F232" s="162">
        <v>22804</v>
      </c>
    </row>
    <row r="233" spans="1:6">
      <c r="A233" t="s">
        <v>537</v>
      </c>
      <c r="B233" t="s">
        <v>1574</v>
      </c>
      <c r="C233">
        <v>22687.47</v>
      </c>
      <c r="F233" s="162">
        <v>22687</v>
      </c>
    </row>
    <row r="234" spans="1:6">
      <c r="A234" t="s">
        <v>525</v>
      </c>
      <c r="B234" t="s">
        <v>1574</v>
      </c>
      <c r="C234">
        <v>22633.764050000002</v>
      </c>
      <c r="F234" s="162">
        <v>22634</v>
      </c>
    </row>
    <row r="235" spans="1:6">
      <c r="A235" t="s">
        <v>889</v>
      </c>
      <c r="B235" t="s">
        <v>1574</v>
      </c>
      <c r="C235">
        <v>22580</v>
      </c>
      <c r="F235" s="162">
        <v>22580</v>
      </c>
    </row>
    <row r="236" spans="1:6">
      <c r="A236" t="s">
        <v>498</v>
      </c>
      <c r="B236" t="s">
        <v>1574</v>
      </c>
      <c r="C236">
        <v>22444.170999999998</v>
      </c>
      <c r="F236" s="162">
        <v>22444</v>
      </c>
    </row>
    <row r="237" spans="1:6">
      <c r="A237" t="s">
        <v>202</v>
      </c>
      <c r="B237" t="s">
        <v>1574</v>
      </c>
      <c r="C237">
        <v>22266.128970000002</v>
      </c>
      <c r="F237" s="162">
        <v>22266</v>
      </c>
    </row>
    <row r="238" spans="1:6">
      <c r="A238" t="s">
        <v>381</v>
      </c>
      <c r="B238" t="s">
        <v>1574</v>
      </c>
      <c r="C238">
        <v>22256.991000000002</v>
      </c>
      <c r="F238" s="162">
        <v>22257</v>
      </c>
    </row>
    <row r="239" spans="1:6">
      <c r="A239" t="s">
        <v>634</v>
      </c>
      <c r="B239" t="s">
        <v>1574</v>
      </c>
      <c r="C239">
        <v>22253.1</v>
      </c>
      <c r="F239" s="162">
        <v>22253</v>
      </c>
    </row>
    <row r="240" spans="1:6">
      <c r="A240" t="s">
        <v>325</v>
      </c>
      <c r="B240" t="s">
        <v>1574</v>
      </c>
      <c r="C240">
        <v>22106.586449999999</v>
      </c>
      <c r="F240" s="162">
        <v>22107</v>
      </c>
    </row>
    <row r="241" spans="1:6">
      <c r="A241" t="s">
        <v>330</v>
      </c>
      <c r="B241" t="s">
        <v>1574</v>
      </c>
      <c r="C241">
        <v>22061</v>
      </c>
      <c r="F241" s="162">
        <v>22061</v>
      </c>
    </row>
    <row r="242" spans="1:6">
      <c r="A242" t="s">
        <v>214</v>
      </c>
      <c r="B242" t="s">
        <v>1574</v>
      </c>
      <c r="C242">
        <v>21951.54579</v>
      </c>
      <c r="F242" s="162">
        <v>21952</v>
      </c>
    </row>
    <row r="243" spans="1:6">
      <c r="A243" t="s">
        <v>705</v>
      </c>
      <c r="B243" t="s">
        <v>1574</v>
      </c>
      <c r="C243">
        <v>21878.99397</v>
      </c>
      <c r="F243" s="162">
        <v>21879</v>
      </c>
    </row>
    <row r="244" spans="1:6">
      <c r="A244" t="s">
        <v>168</v>
      </c>
      <c r="B244" t="s">
        <v>1574</v>
      </c>
      <c r="C244">
        <v>21713.132669999999</v>
      </c>
      <c r="F244" s="162">
        <v>21713</v>
      </c>
    </row>
    <row r="245" spans="1:6">
      <c r="A245" t="s">
        <v>203</v>
      </c>
      <c r="B245" t="s">
        <v>1574</v>
      </c>
      <c r="C245">
        <v>21705.25</v>
      </c>
      <c r="F245" s="162">
        <v>21705</v>
      </c>
    </row>
    <row r="246" spans="1:6">
      <c r="A246" t="s">
        <v>561</v>
      </c>
      <c r="B246" t="s">
        <v>1574</v>
      </c>
      <c r="C246">
        <v>21289.79</v>
      </c>
      <c r="F246" s="162">
        <v>21290</v>
      </c>
    </row>
    <row r="247" spans="1:6">
      <c r="A247" t="s">
        <v>1346</v>
      </c>
      <c r="B247" t="s">
        <v>1574</v>
      </c>
      <c r="C247">
        <v>21236.707999999999</v>
      </c>
      <c r="F247" s="162">
        <v>21237</v>
      </c>
    </row>
    <row r="248" spans="1:6">
      <c r="A248" t="s">
        <v>553</v>
      </c>
      <c r="B248" t="s">
        <v>1574</v>
      </c>
      <c r="C248">
        <v>20975.991999999998</v>
      </c>
      <c r="F248" s="162">
        <v>20976</v>
      </c>
    </row>
    <row r="249" spans="1:6">
      <c r="A249" t="s">
        <v>445</v>
      </c>
      <c r="B249" t="s">
        <v>1574</v>
      </c>
      <c r="C249">
        <v>20838.900000000001</v>
      </c>
      <c r="F249" s="162">
        <v>20839</v>
      </c>
    </row>
    <row r="250" spans="1:6">
      <c r="A250" t="s">
        <v>391</v>
      </c>
      <c r="B250" t="s">
        <v>1574</v>
      </c>
      <c r="C250">
        <v>20820</v>
      </c>
      <c r="F250" s="162">
        <v>20820</v>
      </c>
    </row>
    <row r="251" spans="1:6">
      <c r="A251" t="s">
        <v>290</v>
      </c>
      <c r="B251" t="s">
        <v>1574</v>
      </c>
      <c r="C251">
        <v>20661.428070000002</v>
      </c>
      <c r="F251" s="162">
        <v>20661</v>
      </c>
    </row>
    <row r="252" spans="1:6">
      <c r="A252" t="s">
        <v>265</v>
      </c>
      <c r="B252" t="s">
        <v>1574</v>
      </c>
      <c r="C252">
        <v>20230</v>
      </c>
      <c r="F252" s="162">
        <v>20230</v>
      </c>
    </row>
    <row r="253" spans="1:6">
      <c r="A253" t="s">
        <v>135</v>
      </c>
      <c r="B253" t="s">
        <v>1574</v>
      </c>
      <c r="C253">
        <v>20170.451000000001</v>
      </c>
      <c r="F253" s="162">
        <v>20170</v>
      </c>
    </row>
    <row r="254" spans="1:6">
      <c r="A254" t="s">
        <v>343</v>
      </c>
      <c r="B254" t="s">
        <v>1574</v>
      </c>
      <c r="C254">
        <v>20122.599999999999</v>
      </c>
      <c r="F254" s="162">
        <v>20123</v>
      </c>
    </row>
    <row r="255" spans="1:6">
      <c r="A255" t="s">
        <v>294</v>
      </c>
      <c r="B255" t="s">
        <v>1574</v>
      </c>
      <c r="C255">
        <v>19875.723000000002</v>
      </c>
      <c r="F255" s="162">
        <v>19876</v>
      </c>
    </row>
    <row r="256" spans="1:6">
      <c r="A256" t="s">
        <v>393</v>
      </c>
      <c r="B256" t="s">
        <v>1574</v>
      </c>
      <c r="C256">
        <v>19672.981070000002</v>
      </c>
      <c r="F256" s="162">
        <v>19673</v>
      </c>
    </row>
    <row r="257" spans="1:6">
      <c r="A257" t="s">
        <v>654</v>
      </c>
      <c r="B257" t="s">
        <v>1574</v>
      </c>
      <c r="C257">
        <v>19338.812000000002</v>
      </c>
      <c r="F257" s="162">
        <v>19339</v>
      </c>
    </row>
    <row r="258" spans="1:6">
      <c r="A258" t="s">
        <v>162</v>
      </c>
      <c r="B258" t="s">
        <v>1574</v>
      </c>
      <c r="C258">
        <v>19302.330000000002</v>
      </c>
      <c r="F258" s="162">
        <v>19302</v>
      </c>
    </row>
    <row r="259" spans="1:6">
      <c r="A259" t="s">
        <v>437</v>
      </c>
      <c r="B259" t="s">
        <v>1574</v>
      </c>
      <c r="C259">
        <v>19264.29</v>
      </c>
      <c r="F259" s="162">
        <v>19264</v>
      </c>
    </row>
    <row r="260" spans="1:6">
      <c r="A260" t="s">
        <v>606</v>
      </c>
      <c r="B260" t="s">
        <v>1574</v>
      </c>
      <c r="C260">
        <v>19244.78</v>
      </c>
      <c r="F260" s="162">
        <v>19245</v>
      </c>
    </row>
    <row r="261" spans="1:6">
      <c r="A261" t="s">
        <v>424</v>
      </c>
      <c r="B261" t="s">
        <v>1574</v>
      </c>
      <c r="C261">
        <v>19189.723999999998</v>
      </c>
      <c r="F261" s="162">
        <v>19190</v>
      </c>
    </row>
    <row r="262" spans="1:6">
      <c r="A262" t="s">
        <v>155</v>
      </c>
      <c r="B262" t="s">
        <v>1574</v>
      </c>
      <c r="C262">
        <v>19064</v>
      </c>
      <c r="F262" s="162">
        <v>19064</v>
      </c>
    </row>
    <row r="263" spans="1:6">
      <c r="A263" t="s">
        <v>765</v>
      </c>
      <c r="B263" t="s">
        <v>1574</v>
      </c>
      <c r="C263">
        <v>18852.003550000001</v>
      </c>
      <c r="F263" s="162">
        <v>18852</v>
      </c>
    </row>
    <row r="264" spans="1:6">
      <c r="A264" t="s">
        <v>285</v>
      </c>
      <c r="B264" t="s">
        <v>1574</v>
      </c>
      <c r="C264">
        <v>18746.54</v>
      </c>
      <c r="F264" s="162">
        <v>18747</v>
      </c>
    </row>
    <row r="265" spans="1:6">
      <c r="A265" t="s">
        <v>439</v>
      </c>
      <c r="B265" t="s">
        <v>1574</v>
      </c>
      <c r="C265">
        <v>18707.650000000001</v>
      </c>
      <c r="F265" s="162">
        <v>18708</v>
      </c>
    </row>
    <row r="266" spans="1:6">
      <c r="A266" t="s">
        <v>298</v>
      </c>
      <c r="B266" t="s">
        <v>1574</v>
      </c>
      <c r="C266">
        <v>18584.8105</v>
      </c>
      <c r="F266" s="162">
        <v>18585</v>
      </c>
    </row>
    <row r="267" spans="1:6">
      <c r="A267" t="s">
        <v>848</v>
      </c>
      <c r="B267" t="s">
        <v>1574</v>
      </c>
      <c r="C267">
        <v>18425.3</v>
      </c>
      <c r="F267" s="162">
        <v>18425</v>
      </c>
    </row>
    <row r="268" spans="1:6">
      <c r="A268" t="s">
        <v>556</v>
      </c>
      <c r="B268" t="s">
        <v>1574</v>
      </c>
      <c r="C268">
        <v>18409.09</v>
      </c>
      <c r="F268" s="162">
        <v>18409</v>
      </c>
    </row>
    <row r="269" spans="1:6">
      <c r="A269" t="s">
        <v>275</v>
      </c>
      <c r="B269" t="s">
        <v>1574</v>
      </c>
      <c r="C269">
        <v>18232.689999999999</v>
      </c>
      <c r="F269" s="162">
        <v>18233</v>
      </c>
    </row>
    <row r="270" spans="1:6">
      <c r="A270" t="s">
        <v>896</v>
      </c>
      <c r="B270" t="s">
        <v>1574</v>
      </c>
      <c r="C270">
        <v>18211.091499999999</v>
      </c>
      <c r="F270" s="162">
        <v>18211</v>
      </c>
    </row>
    <row r="271" spans="1:6">
      <c r="A271" t="s">
        <v>412</v>
      </c>
      <c r="B271" t="s">
        <v>1574</v>
      </c>
      <c r="C271">
        <v>18123.7</v>
      </c>
      <c r="F271" s="162">
        <v>18124</v>
      </c>
    </row>
    <row r="272" spans="1:6">
      <c r="A272" t="s">
        <v>400</v>
      </c>
      <c r="B272" t="s">
        <v>1574</v>
      </c>
      <c r="C272">
        <v>18121.51009</v>
      </c>
      <c r="F272" s="162">
        <v>18122</v>
      </c>
    </row>
    <row r="273" spans="1:6">
      <c r="A273" t="s">
        <v>488</v>
      </c>
      <c r="B273" t="s">
        <v>1574</v>
      </c>
      <c r="C273">
        <v>18025.16</v>
      </c>
      <c r="F273" s="162">
        <v>18025</v>
      </c>
    </row>
    <row r="274" spans="1:6">
      <c r="A274" t="s">
        <v>431</v>
      </c>
      <c r="B274" t="s">
        <v>1574</v>
      </c>
      <c r="C274">
        <v>17474.926899999999</v>
      </c>
      <c r="F274" s="162">
        <v>17475</v>
      </c>
    </row>
    <row r="275" spans="1:6">
      <c r="A275" t="s">
        <v>148</v>
      </c>
      <c r="B275" t="s">
        <v>1574</v>
      </c>
      <c r="C275">
        <v>17100</v>
      </c>
      <c r="F275" s="162">
        <v>17100</v>
      </c>
    </row>
    <row r="276" spans="1:6">
      <c r="A276" t="s">
        <v>582</v>
      </c>
      <c r="B276" t="s">
        <v>1574</v>
      </c>
      <c r="C276">
        <v>17025.25</v>
      </c>
      <c r="F276" s="162">
        <v>17025</v>
      </c>
    </row>
    <row r="277" spans="1:6">
      <c r="A277" t="s">
        <v>922</v>
      </c>
      <c r="B277" t="s">
        <v>1574</v>
      </c>
      <c r="C277">
        <v>17013.16</v>
      </c>
      <c r="F277" s="162">
        <v>17013</v>
      </c>
    </row>
    <row r="278" spans="1:6">
      <c r="A278" t="s">
        <v>567</v>
      </c>
      <c r="B278" t="s">
        <v>1574</v>
      </c>
      <c r="C278">
        <v>16915.599999999999</v>
      </c>
      <c r="F278" s="162">
        <v>16916</v>
      </c>
    </row>
    <row r="279" spans="1:6">
      <c r="A279" t="s">
        <v>1237</v>
      </c>
      <c r="B279" t="s">
        <v>1574</v>
      </c>
      <c r="C279">
        <v>16710.20621</v>
      </c>
      <c r="F279" s="162">
        <v>16710</v>
      </c>
    </row>
    <row r="280" spans="1:6">
      <c r="A280" t="s">
        <v>295</v>
      </c>
      <c r="B280" t="s">
        <v>1574</v>
      </c>
      <c r="C280">
        <v>16248.69</v>
      </c>
      <c r="F280" s="162">
        <v>16249</v>
      </c>
    </row>
    <row r="281" spans="1:6">
      <c r="A281" t="s">
        <v>338</v>
      </c>
      <c r="B281" t="s">
        <v>1574</v>
      </c>
      <c r="C281">
        <v>16232.46983</v>
      </c>
      <c r="F281" s="162">
        <v>16232</v>
      </c>
    </row>
    <row r="282" spans="1:6">
      <c r="A282" t="s">
        <v>371</v>
      </c>
      <c r="B282" t="s">
        <v>1574</v>
      </c>
      <c r="C282">
        <v>16078.54</v>
      </c>
      <c r="F282" s="162">
        <v>16079</v>
      </c>
    </row>
    <row r="283" spans="1:6">
      <c r="A283" t="s">
        <v>392</v>
      </c>
      <c r="B283" t="s">
        <v>1574</v>
      </c>
      <c r="C283">
        <v>15800</v>
      </c>
      <c r="F283" s="162">
        <v>15800</v>
      </c>
    </row>
    <row r="284" spans="1:6">
      <c r="A284" t="s">
        <v>464</v>
      </c>
      <c r="B284" t="s">
        <v>1574</v>
      </c>
      <c r="C284">
        <v>15696.412</v>
      </c>
      <c r="F284" s="162">
        <v>15696</v>
      </c>
    </row>
    <row r="285" spans="1:6">
      <c r="A285" t="s">
        <v>554</v>
      </c>
      <c r="B285" t="s">
        <v>1574</v>
      </c>
      <c r="C285">
        <v>15634.17</v>
      </c>
      <c r="F285" s="162">
        <v>15634</v>
      </c>
    </row>
    <row r="286" spans="1:6">
      <c r="A286" t="s">
        <v>1579</v>
      </c>
      <c r="B286" t="s">
        <v>1574</v>
      </c>
      <c r="C286">
        <v>15321.62</v>
      </c>
      <c r="F286" s="162">
        <v>15322</v>
      </c>
    </row>
    <row r="287" spans="1:6">
      <c r="A287" t="s">
        <v>1580</v>
      </c>
      <c r="B287" t="s">
        <v>1574</v>
      </c>
      <c r="C287">
        <v>15307.66</v>
      </c>
      <c r="F287" s="162">
        <v>15308</v>
      </c>
    </row>
    <row r="288" spans="1:6">
      <c r="A288" t="s">
        <v>460</v>
      </c>
      <c r="B288" t="s">
        <v>1574</v>
      </c>
      <c r="C288">
        <v>15150.718699999999</v>
      </c>
      <c r="F288" s="162">
        <v>15151</v>
      </c>
    </row>
    <row r="289" spans="1:6">
      <c r="A289" t="s">
        <v>137</v>
      </c>
      <c r="B289" t="s">
        <v>1574</v>
      </c>
      <c r="C289">
        <v>15138</v>
      </c>
      <c r="F289" s="162">
        <v>15138</v>
      </c>
    </row>
    <row r="290" spans="1:6">
      <c r="A290" t="s">
        <v>1519</v>
      </c>
      <c r="B290" t="s">
        <v>1574</v>
      </c>
      <c r="C290">
        <v>14957.75</v>
      </c>
      <c r="F290" s="162">
        <v>14958</v>
      </c>
    </row>
    <row r="291" spans="1:6">
      <c r="A291" t="s">
        <v>528</v>
      </c>
      <c r="B291" t="s">
        <v>1574</v>
      </c>
      <c r="C291">
        <v>14844.25</v>
      </c>
      <c r="F291" s="162">
        <v>14844</v>
      </c>
    </row>
    <row r="292" spans="1:6">
      <c r="A292" t="s">
        <v>1464</v>
      </c>
      <c r="B292" t="s">
        <v>1574</v>
      </c>
      <c r="C292">
        <v>14828.51592</v>
      </c>
      <c r="F292" s="162">
        <v>14829</v>
      </c>
    </row>
    <row r="293" spans="1:6">
      <c r="A293" t="s">
        <v>620</v>
      </c>
      <c r="B293" t="s">
        <v>1574</v>
      </c>
      <c r="C293">
        <v>14594.71</v>
      </c>
      <c r="F293" s="162">
        <v>14595</v>
      </c>
    </row>
    <row r="294" spans="1:6">
      <c r="A294" t="s">
        <v>331</v>
      </c>
      <c r="B294" t="s">
        <v>1574</v>
      </c>
      <c r="C294">
        <v>14573.8</v>
      </c>
      <c r="F294" s="162">
        <v>14574</v>
      </c>
    </row>
    <row r="295" spans="1:6">
      <c r="A295" t="s">
        <v>1581</v>
      </c>
      <c r="B295" t="s">
        <v>1574</v>
      </c>
      <c r="C295">
        <v>14565.7467</v>
      </c>
      <c r="F295" s="162">
        <v>14566</v>
      </c>
    </row>
    <row r="296" spans="1:6">
      <c r="A296" t="s">
        <v>992</v>
      </c>
      <c r="B296" t="s">
        <v>1574</v>
      </c>
      <c r="C296">
        <v>14444</v>
      </c>
      <c r="F296" s="162">
        <v>14444</v>
      </c>
    </row>
    <row r="297" spans="1:6">
      <c r="A297" t="s">
        <v>565</v>
      </c>
      <c r="B297" t="s">
        <v>1574</v>
      </c>
      <c r="C297">
        <v>14307.272000000001</v>
      </c>
      <c r="F297" s="162">
        <v>14307</v>
      </c>
    </row>
    <row r="298" spans="1:6">
      <c r="A298" t="s">
        <v>342</v>
      </c>
      <c r="B298" t="s">
        <v>1574</v>
      </c>
      <c r="C298">
        <v>14286.4</v>
      </c>
      <c r="F298" s="162">
        <v>14286</v>
      </c>
    </row>
    <row r="299" spans="1:6">
      <c r="A299" t="s">
        <v>1582</v>
      </c>
      <c r="B299" t="s">
        <v>1574</v>
      </c>
      <c r="C299">
        <v>14187</v>
      </c>
      <c r="F299" s="162">
        <v>14187</v>
      </c>
    </row>
    <row r="300" spans="1:6">
      <c r="A300" t="s">
        <v>370</v>
      </c>
      <c r="B300" t="s">
        <v>1574</v>
      </c>
      <c r="C300">
        <v>14003.528539999999</v>
      </c>
      <c r="F300" s="162">
        <v>14004</v>
      </c>
    </row>
    <row r="301" spans="1:6">
      <c r="A301" t="s">
        <v>607</v>
      </c>
      <c r="B301" t="s">
        <v>1574</v>
      </c>
      <c r="C301">
        <v>13818.8</v>
      </c>
      <c r="F301" s="162">
        <v>13819</v>
      </c>
    </row>
    <row r="302" spans="1:6">
      <c r="A302" t="s">
        <v>543</v>
      </c>
      <c r="B302" t="s">
        <v>1574</v>
      </c>
      <c r="C302">
        <v>13801.86</v>
      </c>
      <c r="F302" s="162">
        <v>13802</v>
      </c>
    </row>
    <row r="303" spans="1:6">
      <c r="A303" t="s">
        <v>1539</v>
      </c>
      <c r="B303" t="s">
        <v>1574</v>
      </c>
      <c r="C303">
        <v>13800</v>
      </c>
      <c r="F303" s="162">
        <v>13800</v>
      </c>
    </row>
    <row r="304" spans="1:6">
      <c r="A304" t="s">
        <v>267</v>
      </c>
      <c r="B304" t="s">
        <v>1574</v>
      </c>
      <c r="C304">
        <v>13608.8038</v>
      </c>
      <c r="F304" s="162">
        <v>13609</v>
      </c>
    </row>
    <row r="305" spans="1:6">
      <c r="A305" t="s">
        <v>167</v>
      </c>
      <c r="B305" t="s">
        <v>1574</v>
      </c>
      <c r="C305">
        <v>13512</v>
      </c>
      <c r="F305" s="162">
        <v>13512</v>
      </c>
    </row>
    <row r="306" spans="1:6">
      <c r="A306" t="s">
        <v>367</v>
      </c>
      <c r="B306" t="s">
        <v>1574</v>
      </c>
      <c r="C306">
        <v>13377.62</v>
      </c>
      <c r="F306" s="162">
        <v>13378</v>
      </c>
    </row>
    <row r="307" spans="1:6">
      <c r="A307" t="s">
        <v>1583</v>
      </c>
      <c r="B307" t="s">
        <v>1574</v>
      </c>
      <c r="C307">
        <v>13330</v>
      </c>
      <c r="F307" s="162">
        <v>13330</v>
      </c>
    </row>
    <row r="308" spans="1:6">
      <c r="A308" t="s">
        <v>333</v>
      </c>
      <c r="B308" t="s">
        <v>1574</v>
      </c>
      <c r="C308">
        <v>13287.67</v>
      </c>
      <c r="F308" s="162">
        <v>13288</v>
      </c>
    </row>
    <row r="309" spans="1:6">
      <c r="A309" t="s">
        <v>496</v>
      </c>
      <c r="B309" t="s">
        <v>1574</v>
      </c>
      <c r="C309">
        <v>13258.735000000001</v>
      </c>
      <c r="F309" s="162">
        <v>13259</v>
      </c>
    </row>
    <row r="310" spans="1:6">
      <c r="A310" t="s">
        <v>1584</v>
      </c>
      <c r="B310" t="s">
        <v>1574</v>
      </c>
      <c r="C310">
        <v>13190</v>
      </c>
      <c r="F310" s="162">
        <v>13190</v>
      </c>
    </row>
    <row r="311" spans="1:6">
      <c r="A311" t="s">
        <v>398</v>
      </c>
      <c r="B311" t="s">
        <v>1574</v>
      </c>
      <c r="C311">
        <v>13127.75</v>
      </c>
      <c r="F311" s="162">
        <v>13128</v>
      </c>
    </row>
    <row r="312" spans="1:6">
      <c r="A312" t="s">
        <v>395</v>
      </c>
      <c r="B312" t="s">
        <v>1574</v>
      </c>
      <c r="C312">
        <v>13029</v>
      </c>
      <c r="F312" s="162">
        <v>13029</v>
      </c>
    </row>
    <row r="313" spans="1:6">
      <c r="A313" t="s">
        <v>779</v>
      </c>
      <c r="B313" t="s">
        <v>1574</v>
      </c>
      <c r="C313">
        <v>12932</v>
      </c>
      <c r="F313" s="162">
        <v>12932</v>
      </c>
    </row>
    <row r="314" spans="1:6">
      <c r="A314" t="s">
        <v>230</v>
      </c>
      <c r="B314" t="s">
        <v>1574</v>
      </c>
      <c r="C314">
        <v>12858.524740000001</v>
      </c>
      <c r="F314" s="162">
        <v>12859</v>
      </c>
    </row>
    <row r="315" spans="1:6">
      <c r="A315" t="s">
        <v>1102</v>
      </c>
      <c r="B315" t="s">
        <v>1574</v>
      </c>
      <c r="C315">
        <v>12558</v>
      </c>
      <c r="F315" s="162">
        <v>12558</v>
      </c>
    </row>
    <row r="316" spans="1:6">
      <c r="A316" t="s">
        <v>625</v>
      </c>
      <c r="B316" t="s">
        <v>1574</v>
      </c>
      <c r="C316">
        <v>12484.018260000001</v>
      </c>
      <c r="F316" s="162">
        <v>12484</v>
      </c>
    </row>
    <row r="317" spans="1:6">
      <c r="A317" t="s">
        <v>791</v>
      </c>
      <c r="B317" t="s">
        <v>1574</v>
      </c>
      <c r="C317">
        <v>12430.62</v>
      </c>
      <c r="F317" s="162">
        <v>12431</v>
      </c>
    </row>
    <row r="318" spans="1:6">
      <c r="A318" t="s">
        <v>501</v>
      </c>
      <c r="B318" t="s">
        <v>1574</v>
      </c>
      <c r="C318">
        <v>12286.746279999999</v>
      </c>
      <c r="F318" s="162">
        <v>12287</v>
      </c>
    </row>
    <row r="319" spans="1:6">
      <c r="A319" t="s">
        <v>624</v>
      </c>
      <c r="B319" t="s">
        <v>1574</v>
      </c>
      <c r="C319">
        <v>12274.700999999999</v>
      </c>
      <c r="F319" s="162">
        <v>12275</v>
      </c>
    </row>
    <row r="320" spans="1:6">
      <c r="A320" t="s">
        <v>458</v>
      </c>
      <c r="B320" t="s">
        <v>1574</v>
      </c>
      <c r="C320">
        <v>12244.288070000001</v>
      </c>
      <c r="F320" s="162">
        <v>12244</v>
      </c>
    </row>
    <row r="321" spans="1:6">
      <c r="A321" t="s">
        <v>506</v>
      </c>
      <c r="B321" t="s">
        <v>1574</v>
      </c>
      <c r="C321">
        <v>12224.54</v>
      </c>
      <c r="F321" s="162">
        <v>12225</v>
      </c>
    </row>
    <row r="322" spans="1:6">
      <c r="A322" t="s">
        <v>1585</v>
      </c>
      <c r="B322" t="s">
        <v>1574</v>
      </c>
      <c r="C322">
        <v>12129.786099999999</v>
      </c>
      <c r="F322" s="162">
        <v>12130</v>
      </c>
    </row>
    <row r="323" spans="1:6">
      <c r="A323" t="s">
        <v>476</v>
      </c>
      <c r="B323" t="s">
        <v>1574</v>
      </c>
      <c r="C323">
        <v>12094.37</v>
      </c>
      <c r="F323" s="162">
        <v>12094</v>
      </c>
    </row>
    <row r="324" spans="1:6">
      <c r="A324" t="s">
        <v>545</v>
      </c>
      <c r="B324" t="s">
        <v>1574</v>
      </c>
      <c r="C324">
        <v>12061.71675</v>
      </c>
      <c r="F324" s="162">
        <v>12062</v>
      </c>
    </row>
    <row r="325" spans="1:6">
      <c r="A325" t="s">
        <v>1095</v>
      </c>
      <c r="B325" t="s">
        <v>1574</v>
      </c>
      <c r="C325">
        <v>11984.9</v>
      </c>
      <c r="F325" s="162">
        <v>11985</v>
      </c>
    </row>
    <row r="326" spans="1:6">
      <c r="A326" t="s">
        <v>459</v>
      </c>
      <c r="B326" t="s">
        <v>1574</v>
      </c>
      <c r="C326">
        <v>11980</v>
      </c>
      <c r="F326" s="162">
        <v>11980</v>
      </c>
    </row>
    <row r="327" spans="1:6">
      <c r="A327" t="s">
        <v>708</v>
      </c>
      <c r="B327" t="s">
        <v>1574</v>
      </c>
      <c r="C327">
        <v>11780</v>
      </c>
      <c r="F327" s="162">
        <v>11780</v>
      </c>
    </row>
    <row r="328" spans="1:6">
      <c r="A328" t="s">
        <v>1427</v>
      </c>
      <c r="B328" t="s">
        <v>1574</v>
      </c>
      <c r="C328">
        <v>11761.41</v>
      </c>
      <c r="F328" s="162">
        <v>11761</v>
      </c>
    </row>
    <row r="329" spans="1:6">
      <c r="A329" t="s">
        <v>752</v>
      </c>
      <c r="B329" t="s">
        <v>1574</v>
      </c>
      <c r="C329">
        <v>11610</v>
      </c>
      <c r="F329" s="162">
        <v>11610</v>
      </c>
    </row>
    <row r="330" spans="1:6">
      <c r="A330" t="s">
        <v>256</v>
      </c>
      <c r="B330" t="s">
        <v>1574</v>
      </c>
      <c r="C330">
        <v>11552.9</v>
      </c>
      <c r="F330" s="162">
        <v>11553</v>
      </c>
    </row>
    <row r="331" spans="1:6">
      <c r="A331" t="s">
        <v>516</v>
      </c>
      <c r="B331" t="s">
        <v>1574</v>
      </c>
      <c r="C331">
        <v>11386.71</v>
      </c>
      <c r="F331" s="162">
        <v>11387</v>
      </c>
    </row>
    <row r="332" spans="1:6">
      <c r="A332" t="s">
        <v>299</v>
      </c>
      <c r="B332" t="s">
        <v>1574</v>
      </c>
      <c r="C332">
        <v>11300</v>
      </c>
      <c r="F332" s="162">
        <v>11300</v>
      </c>
    </row>
    <row r="333" spans="1:6">
      <c r="A333" t="s">
        <v>227</v>
      </c>
      <c r="B333" t="s">
        <v>1574</v>
      </c>
      <c r="C333">
        <v>11268.33669</v>
      </c>
      <c r="F333" s="162">
        <v>11268</v>
      </c>
    </row>
    <row r="334" spans="1:6">
      <c r="A334" t="s">
        <v>665</v>
      </c>
      <c r="B334" t="s">
        <v>1574</v>
      </c>
      <c r="C334">
        <v>11260</v>
      </c>
      <c r="F334" s="162">
        <v>11260</v>
      </c>
    </row>
    <row r="335" spans="1:6">
      <c r="A335" t="s">
        <v>399</v>
      </c>
      <c r="B335" t="s">
        <v>1574</v>
      </c>
      <c r="C335">
        <v>11216.31489</v>
      </c>
      <c r="F335" s="162">
        <v>11216</v>
      </c>
    </row>
    <row r="336" spans="1:6">
      <c r="A336" t="s">
        <v>1556</v>
      </c>
      <c r="B336" t="s">
        <v>1574</v>
      </c>
      <c r="C336">
        <v>11023.226000000001</v>
      </c>
      <c r="F336" s="162">
        <v>11023</v>
      </c>
    </row>
    <row r="337" spans="1:6">
      <c r="A337" t="s">
        <v>1586</v>
      </c>
      <c r="B337" t="s">
        <v>1574</v>
      </c>
      <c r="C337">
        <v>11000</v>
      </c>
      <c r="F337" s="162">
        <v>11000</v>
      </c>
    </row>
    <row r="338" spans="1:6">
      <c r="A338" t="s">
        <v>573</v>
      </c>
      <c r="B338" t="s">
        <v>1574</v>
      </c>
      <c r="C338">
        <v>10983.33</v>
      </c>
      <c r="F338" s="162">
        <v>10983</v>
      </c>
    </row>
    <row r="339" spans="1:6">
      <c r="A339" t="s">
        <v>426</v>
      </c>
      <c r="B339" t="s">
        <v>1574</v>
      </c>
      <c r="C339">
        <v>10971.007799999999</v>
      </c>
      <c r="F339" s="162">
        <v>10971</v>
      </c>
    </row>
    <row r="340" spans="1:6">
      <c r="A340" t="s">
        <v>587</v>
      </c>
      <c r="B340" t="s">
        <v>1574</v>
      </c>
      <c r="C340">
        <v>10829.0317</v>
      </c>
      <c r="F340" s="162">
        <v>10829</v>
      </c>
    </row>
    <row r="341" spans="1:6">
      <c r="A341" t="s">
        <v>352</v>
      </c>
      <c r="B341" t="s">
        <v>1574</v>
      </c>
      <c r="C341">
        <v>10803</v>
      </c>
      <c r="F341" s="162">
        <v>10803</v>
      </c>
    </row>
    <row r="342" spans="1:6">
      <c r="A342" t="s">
        <v>407</v>
      </c>
      <c r="B342" t="s">
        <v>1574</v>
      </c>
      <c r="C342">
        <v>10672.554760000001</v>
      </c>
      <c r="F342" s="162">
        <v>10673</v>
      </c>
    </row>
    <row r="343" spans="1:6">
      <c r="A343" t="s">
        <v>1587</v>
      </c>
      <c r="B343" t="s">
        <v>1574</v>
      </c>
      <c r="C343">
        <v>10618.5</v>
      </c>
      <c r="F343" s="162">
        <v>10619</v>
      </c>
    </row>
    <row r="344" spans="1:6">
      <c r="A344" t="s">
        <v>1588</v>
      </c>
      <c r="B344" t="s">
        <v>1574</v>
      </c>
      <c r="C344">
        <v>10447.58</v>
      </c>
      <c r="F344" s="162">
        <v>10448</v>
      </c>
    </row>
    <row r="345" spans="1:6">
      <c r="A345" t="s">
        <v>434</v>
      </c>
      <c r="B345" t="s">
        <v>1574</v>
      </c>
      <c r="C345">
        <v>10364.27</v>
      </c>
      <c r="F345" s="162">
        <v>10364</v>
      </c>
    </row>
    <row r="346" spans="1:6">
      <c r="A346" t="s">
        <v>336</v>
      </c>
      <c r="B346" t="s">
        <v>1574</v>
      </c>
      <c r="C346">
        <v>10211.282999999999</v>
      </c>
      <c r="F346" s="162">
        <v>10211</v>
      </c>
    </row>
    <row r="347" spans="1:6">
      <c r="A347" t="s">
        <v>448</v>
      </c>
      <c r="B347" t="s">
        <v>1574</v>
      </c>
      <c r="C347">
        <v>10170</v>
      </c>
      <c r="F347" s="162">
        <v>10170</v>
      </c>
    </row>
    <row r="348" spans="1:6">
      <c r="A348" t="s">
        <v>461</v>
      </c>
      <c r="B348" t="s">
        <v>1574</v>
      </c>
      <c r="C348">
        <v>10133.47273</v>
      </c>
      <c r="F348" s="162">
        <v>10133</v>
      </c>
    </row>
    <row r="349" spans="1:6">
      <c r="A349" t="s">
        <v>757</v>
      </c>
      <c r="B349" t="s">
        <v>1574</v>
      </c>
      <c r="C349">
        <v>10095.041149999999</v>
      </c>
      <c r="F349" s="162">
        <v>10095</v>
      </c>
    </row>
    <row r="350" spans="1:6">
      <c r="A350" t="s">
        <v>446</v>
      </c>
      <c r="B350" t="s">
        <v>1574</v>
      </c>
      <c r="C350">
        <v>10071.113600000001</v>
      </c>
      <c r="F350" s="162">
        <v>10071</v>
      </c>
    </row>
    <row r="351" spans="1:6">
      <c r="A351" t="s">
        <v>522</v>
      </c>
      <c r="B351" t="s">
        <v>1574</v>
      </c>
      <c r="C351">
        <v>10063.880160000001</v>
      </c>
      <c r="F351" s="162">
        <v>10064</v>
      </c>
    </row>
    <row r="352" spans="1:6">
      <c r="A352" t="s">
        <v>1589</v>
      </c>
      <c r="B352" t="s">
        <v>1574</v>
      </c>
      <c r="C352">
        <v>10058</v>
      </c>
      <c r="F352" s="162">
        <v>10058</v>
      </c>
    </row>
    <row r="353" spans="1:6">
      <c r="A353" t="s">
        <v>416</v>
      </c>
      <c r="B353" t="s">
        <v>1574</v>
      </c>
      <c r="C353">
        <v>9907.3584250000004</v>
      </c>
      <c r="F353" s="162">
        <v>9907</v>
      </c>
    </row>
    <row r="354" spans="1:6">
      <c r="A354" t="s">
        <v>676</v>
      </c>
      <c r="B354" t="s">
        <v>1574</v>
      </c>
      <c r="C354">
        <v>9882.6710000000003</v>
      </c>
      <c r="F354" s="162">
        <v>9883</v>
      </c>
    </row>
    <row r="355" spans="1:6">
      <c r="A355" t="s">
        <v>447</v>
      </c>
      <c r="B355" t="s">
        <v>1574</v>
      </c>
      <c r="C355">
        <v>9866.7739999999994</v>
      </c>
      <c r="F355" s="162">
        <v>9867</v>
      </c>
    </row>
    <row r="356" spans="1:6">
      <c r="A356" t="s">
        <v>796</v>
      </c>
      <c r="B356" t="s">
        <v>1574</v>
      </c>
      <c r="C356">
        <v>9817</v>
      </c>
      <c r="F356" s="162">
        <v>9817</v>
      </c>
    </row>
    <row r="357" spans="1:6">
      <c r="A357" t="s">
        <v>449</v>
      </c>
      <c r="B357" t="s">
        <v>1574</v>
      </c>
      <c r="C357">
        <v>9760.0484479999996</v>
      </c>
      <c r="F357" s="162">
        <v>9760</v>
      </c>
    </row>
    <row r="358" spans="1:6">
      <c r="A358" t="s">
        <v>462</v>
      </c>
      <c r="B358" t="s">
        <v>1574</v>
      </c>
      <c r="C358">
        <v>9670</v>
      </c>
      <c r="F358" s="162">
        <v>9670</v>
      </c>
    </row>
    <row r="359" spans="1:6">
      <c r="A359" t="s">
        <v>1590</v>
      </c>
      <c r="B359" t="s">
        <v>1574</v>
      </c>
      <c r="C359">
        <v>9611.9163000000008</v>
      </c>
      <c r="F359" s="162">
        <v>9612</v>
      </c>
    </row>
    <row r="360" spans="1:6">
      <c r="A360" t="s">
        <v>1372</v>
      </c>
      <c r="B360" t="s">
        <v>1574</v>
      </c>
      <c r="C360">
        <v>9594.3960000000006</v>
      </c>
      <c r="F360" s="162">
        <v>9594</v>
      </c>
    </row>
    <row r="361" spans="1:6">
      <c r="A361" t="s">
        <v>1591</v>
      </c>
      <c r="B361" t="s">
        <v>1574</v>
      </c>
      <c r="C361">
        <v>9409</v>
      </c>
      <c r="F361" s="162">
        <v>9409</v>
      </c>
    </row>
    <row r="362" spans="1:6">
      <c r="A362" t="s">
        <v>376</v>
      </c>
      <c r="B362" t="s">
        <v>1574</v>
      </c>
      <c r="C362">
        <v>9366.7394230000009</v>
      </c>
      <c r="F362" s="162">
        <v>9367</v>
      </c>
    </row>
    <row r="363" spans="1:6">
      <c r="A363" t="s">
        <v>350</v>
      </c>
      <c r="B363" t="s">
        <v>1574</v>
      </c>
      <c r="C363">
        <v>9323.3890499999998</v>
      </c>
      <c r="F363" s="162">
        <v>9323</v>
      </c>
    </row>
    <row r="364" spans="1:6">
      <c r="A364" t="s">
        <v>717</v>
      </c>
      <c r="B364" t="s">
        <v>1574</v>
      </c>
      <c r="C364">
        <v>9290.9916959999991</v>
      </c>
      <c r="F364" s="162">
        <v>9291</v>
      </c>
    </row>
    <row r="365" spans="1:6">
      <c r="A365" t="s">
        <v>413</v>
      </c>
      <c r="B365" t="s">
        <v>1574</v>
      </c>
      <c r="C365">
        <v>9277.5599600000005</v>
      </c>
      <c r="F365" s="162">
        <v>9278</v>
      </c>
    </row>
    <row r="366" spans="1:6">
      <c r="A366" t="s">
        <v>630</v>
      </c>
      <c r="B366" t="s">
        <v>1574</v>
      </c>
      <c r="C366">
        <v>9277.4811000000009</v>
      </c>
      <c r="F366" s="162">
        <v>9277</v>
      </c>
    </row>
    <row r="367" spans="1:6">
      <c r="A367" t="s">
        <v>669</v>
      </c>
      <c r="B367" t="s">
        <v>1574</v>
      </c>
      <c r="C367">
        <v>9256.5970940000007</v>
      </c>
      <c r="F367" s="162">
        <v>9257</v>
      </c>
    </row>
    <row r="368" spans="1:6">
      <c r="A368" t="s">
        <v>442</v>
      </c>
      <c r="B368" t="s">
        <v>1574</v>
      </c>
      <c r="C368">
        <v>9240.9760000000006</v>
      </c>
      <c r="F368" s="162">
        <v>9241</v>
      </c>
    </row>
    <row r="369" spans="1:6">
      <c r="A369" t="s">
        <v>361</v>
      </c>
      <c r="B369" t="s">
        <v>1574</v>
      </c>
      <c r="C369">
        <v>9240.241</v>
      </c>
      <c r="F369" s="162">
        <v>9240</v>
      </c>
    </row>
    <row r="370" spans="1:6">
      <c r="A370" t="s">
        <v>1592</v>
      </c>
      <c r="B370" t="s">
        <v>1574</v>
      </c>
      <c r="C370">
        <v>9185.51</v>
      </c>
      <c r="F370" s="162">
        <v>9186</v>
      </c>
    </row>
    <row r="371" spans="1:6">
      <c r="A371" t="s">
        <v>269</v>
      </c>
      <c r="B371" t="s">
        <v>1574</v>
      </c>
      <c r="C371">
        <v>9180</v>
      </c>
      <c r="F371" s="162">
        <v>9180</v>
      </c>
    </row>
    <row r="372" spans="1:6">
      <c r="A372" t="s">
        <v>387</v>
      </c>
      <c r="B372" t="s">
        <v>1574</v>
      </c>
      <c r="C372">
        <v>9176.8847580000001</v>
      </c>
      <c r="F372" s="162">
        <v>9177</v>
      </c>
    </row>
    <row r="373" spans="1:6">
      <c r="A373" t="s">
        <v>1497</v>
      </c>
      <c r="B373" t="s">
        <v>1574</v>
      </c>
      <c r="C373">
        <v>8974.4328999999998</v>
      </c>
      <c r="F373" s="162">
        <v>8974</v>
      </c>
    </row>
    <row r="374" spans="1:6">
      <c r="A374" t="s">
        <v>1391</v>
      </c>
      <c r="B374" t="s">
        <v>1574</v>
      </c>
      <c r="C374">
        <v>8956.2000000000007</v>
      </c>
      <c r="F374" s="162">
        <v>8956</v>
      </c>
    </row>
    <row r="375" spans="1:6">
      <c r="A375" t="s">
        <v>590</v>
      </c>
      <c r="B375" t="s">
        <v>1574</v>
      </c>
      <c r="C375">
        <v>8850.2000000000007</v>
      </c>
      <c r="F375" s="162">
        <v>8850</v>
      </c>
    </row>
    <row r="376" spans="1:6">
      <c r="A376" t="s">
        <v>670</v>
      </c>
      <c r="B376" t="s">
        <v>1574</v>
      </c>
      <c r="C376">
        <v>8818.6</v>
      </c>
      <c r="F376" s="162">
        <v>8819</v>
      </c>
    </row>
    <row r="377" spans="1:6">
      <c r="A377" t="s">
        <v>1593</v>
      </c>
      <c r="B377" t="s">
        <v>1574</v>
      </c>
      <c r="C377">
        <v>8774.1779999999999</v>
      </c>
      <c r="F377" s="162">
        <v>8774</v>
      </c>
    </row>
    <row r="378" spans="1:6">
      <c r="A378" t="s">
        <v>731</v>
      </c>
      <c r="B378" t="s">
        <v>1574</v>
      </c>
      <c r="C378">
        <v>8720</v>
      </c>
      <c r="F378" s="162">
        <v>8720</v>
      </c>
    </row>
    <row r="379" spans="1:6">
      <c r="A379" t="s">
        <v>679</v>
      </c>
      <c r="B379" t="s">
        <v>1574</v>
      </c>
      <c r="C379">
        <v>8692.6650000000009</v>
      </c>
      <c r="F379" s="162">
        <v>8693</v>
      </c>
    </row>
    <row r="380" spans="1:6">
      <c r="A380" t="s">
        <v>585</v>
      </c>
      <c r="B380" t="s">
        <v>1574</v>
      </c>
      <c r="C380">
        <v>8659.732</v>
      </c>
      <c r="F380" s="162">
        <v>8660</v>
      </c>
    </row>
    <row r="381" spans="1:6">
      <c r="A381" t="s">
        <v>1594</v>
      </c>
      <c r="B381" t="s">
        <v>1574</v>
      </c>
      <c r="C381">
        <v>8633</v>
      </c>
      <c r="F381" s="162">
        <v>8633</v>
      </c>
    </row>
    <row r="382" spans="1:6">
      <c r="A382" t="s">
        <v>1595</v>
      </c>
      <c r="B382" t="s">
        <v>1574</v>
      </c>
      <c r="C382">
        <v>8633</v>
      </c>
      <c r="F382" s="162">
        <v>8633</v>
      </c>
    </row>
    <row r="383" spans="1:6">
      <c r="A383" t="s">
        <v>1596</v>
      </c>
      <c r="B383" t="s">
        <v>1574</v>
      </c>
      <c r="C383">
        <v>8498</v>
      </c>
      <c r="F383" s="162">
        <v>8498</v>
      </c>
    </row>
    <row r="384" spans="1:6">
      <c r="A384" t="s">
        <v>502</v>
      </c>
      <c r="B384" t="s">
        <v>1574</v>
      </c>
      <c r="C384">
        <v>8477.0391519999994</v>
      </c>
      <c r="F384" s="162">
        <v>8477</v>
      </c>
    </row>
    <row r="385" spans="1:6">
      <c r="A385" t="s">
        <v>188</v>
      </c>
      <c r="B385" t="s">
        <v>1574</v>
      </c>
      <c r="C385">
        <v>8322.4</v>
      </c>
      <c r="F385" s="162">
        <v>8322</v>
      </c>
    </row>
    <row r="386" spans="1:6">
      <c r="A386" t="s">
        <v>1565</v>
      </c>
      <c r="B386" t="s">
        <v>1574</v>
      </c>
      <c r="C386">
        <v>8274.35</v>
      </c>
      <c r="F386" s="162">
        <v>8274</v>
      </c>
    </row>
    <row r="387" spans="1:6">
      <c r="A387" t="s">
        <v>1546</v>
      </c>
      <c r="B387" t="s">
        <v>1574</v>
      </c>
      <c r="C387">
        <v>8220.65</v>
      </c>
      <c r="F387" s="162">
        <v>8221</v>
      </c>
    </row>
    <row r="388" spans="1:6">
      <c r="A388" t="s">
        <v>526</v>
      </c>
      <c r="B388" t="s">
        <v>1574</v>
      </c>
      <c r="C388">
        <v>8071.9164520000004</v>
      </c>
      <c r="F388" s="162">
        <v>8072</v>
      </c>
    </row>
    <row r="389" spans="1:6">
      <c r="A389" t="s">
        <v>425</v>
      </c>
      <c r="B389" t="s">
        <v>1574</v>
      </c>
      <c r="C389">
        <v>8029.3862319999998</v>
      </c>
      <c r="F389" s="162">
        <v>8029</v>
      </c>
    </row>
    <row r="390" spans="1:6">
      <c r="A390" t="s">
        <v>1597</v>
      </c>
      <c r="B390" t="s">
        <v>1574</v>
      </c>
      <c r="C390">
        <v>7884.68</v>
      </c>
      <c r="F390" s="162">
        <v>7885</v>
      </c>
    </row>
    <row r="391" spans="1:6">
      <c r="A391" t="s">
        <v>429</v>
      </c>
      <c r="B391" t="s">
        <v>1574</v>
      </c>
      <c r="C391">
        <v>7854.6620000000003</v>
      </c>
      <c r="F391" s="162">
        <v>7855</v>
      </c>
    </row>
    <row r="392" spans="1:6">
      <c r="A392" t="s">
        <v>746</v>
      </c>
      <c r="B392" t="s">
        <v>1574</v>
      </c>
      <c r="C392">
        <v>7847.39</v>
      </c>
      <c r="F392" s="162">
        <v>7847</v>
      </c>
    </row>
    <row r="393" spans="1:6">
      <c r="A393" t="s">
        <v>441</v>
      </c>
      <c r="B393" t="s">
        <v>1574</v>
      </c>
      <c r="C393">
        <v>7836.17</v>
      </c>
      <c r="F393" s="162">
        <v>7836</v>
      </c>
    </row>
    <row r="394" spans="1:6">
      <c r="A394" t="s">
        <v>713</v>
      </c>
      <c r="B394" t="s">
        <v>1574</v>
      </c>
      <c r="C394">
        <v>7831.89</v>
      </c>
      <c r="F394" s="162">
        <v>7832</v>
      </c>
    </row>
    <row r="395" spans="1:6">
      <c r="A395" t="s">
        <v>1598</v>
      </c>
      <c r="B395" t="s">
        <v>1574</v>
      </c>
      <c r="C395">
        <v>7825.7471500000001</v>
      </c>
      <c r="F395" s="162">
        <v>7826</v>
      </c>
    </row>
    <row r="396" spans="1:6">
      <c r="A396" t="s">
        <v>552</v>
      </c>
      <c r="B396" t="s">
        <v>1574</v>
      </c>
      <c r="C396">
        <v>7795.098</v>
      </c>
      <c r="F396" s="162">
        <v>7795</v>
      </c>
    </row>
    <row r="397" spans="1:6">
      <c r="A397" t="s">
        <v>1560</v>
      </c>
      <c r="B397" t="s">
        <v>1574</v>
      </c>
      <c r="C397">
        <v>7719.8810469999999</v>
      </c>
      <c r="F397" s="162">
        <v>7720</v>
      </c>
    </row>
    <row r="398" spans="1:6">
      <c r="A398" t="s">
        <v>1307</v>
      </c>
      <c r="B398" t="s">
        <v>1574</v>
      </c>
      <c r="C398">
        <v>7702</v>
      </c>
      <c r="F398" s="162">
        <v>7702</v>
      </c>
    </row>
    <row r="399" spans="1:6">
      <c r="A399" t="s">
        <v>1521</v>
      </c>
      <c r="B399" t="s">
        <v>1574</v>
      </c>
      <c r="C399">
        <v>7648.59</v>
      </c>
      <c r="F399" s="162">
        <v>7649</v>
      </c>
    </row>
    <row r="400" spans="1:6">
      <c r="A400" t="s">
        <v>427</v>
      </c>
      <c r="B400" t="s">
        <v>1574</v>
      </c>
      <c r="C400">
        <v>7624.5730000000003</v>
      </c>
      <c r="F400" s="162">
        <v>7625</v>
      </c>
    </row>
    <row r="401" spans="1:6">
      <c r="A401" t="s">
        <v>692</v>
      </c>
      <c r="B401" t="s">
        <v>1574</v>
      </c>
      <c r="C401">
        <v>7488</v>
      </c>
      <c r="F401" s="162">
        <v>7488</v>
      </c>
    </row>
    <row r="402" spans="1:6">
      <c r="A402" t="s">
        <v>1426</v>
      </c>
      <c r="B402" t="s">
        <v>1574</v>
      </c>
      <c r="C402">
        <v>7445</v>
      </c>
      <c r="F402" s="162">
        <v>7445</v>
      </c>
    </row>
    <row r="403" spans="1:6">
      <c r="A403" t="s">
        <v>699</v>
      </c>
      <c r="B403" t="s">
        <v>1574</v>
      </c>
      <c r="C403">
        <v>7442.4880000000003</v>
      </c>
      <c r="F403" s="162">
        <v>7442</v>
      </c>
    </row>
    <row r="404" spans="1:6">
      <c r="A404" t="s">
        <v>457</v>
      </c>
      <c r="B404" t="s">
        <v>1574</v>
      </c>
      <c r="C404">
        <v>7412.8991580000002</v>
      </c>
      <c r="F404" s="162">
        <v>7413</v>
      </c>
    </row>
    <row r="405" spans="1:6">
      <c r="A405" t="s">
        <v>415</v>
      </c>
      <c r="B405" t="s">
        <v>1574</v>
      </c>
      <c r="C405">
        <v>7394.1391199999998</v>
      </c>
      <c r="F405" s="162">
        <v>7394</v>
      </c>
    </row>
    <row r="406" spans="1:6">
      <c r="A406" t="s">
        <v>307</v>
      </c>
      <c r="B406" t="s">
        <v>1574</v>
      </c>
      <c r="C406">
        <v>7358.9930000000004</v>
      </c>
      <c r="F406" s="162">
        <v>7359</v>
      </c>
    </row>
    <row r="407" spans="1:6">
      <c r="A407" t="s">
        <v>329</v>
      </c>
      <c r="B407" t="s">
        <v>1574</v>
      </c>
      <c r="C407">
        <v>7358</v>
      </c>
      <c r="F407" s="162">
        <v>7358</v>
      </c>
    </row>
    <row r="408" spans="1:6">
      <c r="A408" t="s">
        <v>657</v>
      </c>
      <c r="B408" t="s">
        <v>1574</v>
      </c>
      <c r="C408">
        <v>7347.57</v>
      </c>
      <c r="F408" s="162">
        <v>7348</v>
      </c>
    </row>
    <row r="409" spans="1:6">
      <c r="A409" t="s">
        <v>435</v>
      </c>
      <c r="B409" t="s">
        <v>1574</v>
      </c>
      <c r="C409">
        <v>7300.7520000000004</v>
      </c>
      <c r="F409" s="162">
        <v>7301</v>
      </c>
    </row>
    <row r="410" spans="1:6">
      <c r="A410" t="s">
        <v>261</v>
      </c>
      <c r="B410" t="s">
        <v>1574</v>
      </c>
      <c r="C410">
        <v>7300</v>
      </c>
      <c r="F410" s="162">
        <v>7300</v>
      </c>
    </row>
    <row r="411" spans="1:6">
      <c r="A411" t="s">
        <v>601</v>
      </c>
      <c r="B411" t="s">
        <v>1574</v>
      </c>
      <c r="C411">
        <v>7292</v>
      </c>
      <c r="F411" s="162">
        <v>7292</v>
      </c>
    </row>
    <row r="412" spans="1:6">
      <c r="A412" t="s">
        <v>172</v>
      </c>
      <c r="B412" t="s">
        <v>1574</v>
      </c>
      <c r="C412">
        <v>7253.5749999999998</v>
      </c>
      <c r="F412" s="162">
        <v>7254</v>
      </c>
    </row>
    <row r="413" spans="1:6">
      <c r="A413" t="s">
        <v>300</v>
      </c>
      <c r="B413" t="s">
        <v>1574</v>
      </c>
      <c r="C413">
        <v>7160.1861250000002</v>
      </c>
      <c r="F413" s="162">
        <v>7160</v>
      </c>
    </row>
    <row r="414" spans="1:6">
      <c r="A414" t="s">
        <v>179</v>
      </c>
      <c r="B414" t="s">
        <v>1574</v>
      </c>
      <c r="C414">
        <v>7157.95</v>
      </c>
      <c r="F414" s="162">
        <v>7158</v>
      </c>
    </row>
    <row r="415" spans="1:6">
      <c r="A415" t="s">
        <v>635</v>
      </c>
      <c r="B415" t="s">
        <v>1574</v>
      </c>
      <c r="C415">
        <v>7121.5209999999997</v>
      </c>
      <c r="F415" s="162">
        <v>7122</v>
      </c>
    </row>
    <row r="416" spans="1:6">
      <c r="A416" t="s">
        <v>1229</v>
      </c>
      <c r="B416" t="s">
        <v>1574</v>
      </c>
      <c r="C416">
        <v>7105.5389999999998</v>
      </c>
      <c r="F416" s="162">
        <v>7106</v>
      </c>
    </row>
    <row r="417" spans="1:6">
      <c r="A417" t="s">
        <v>499</v>
      </c>
      <c r="B417" t="s">
        <v>1574</v>
      </c>
      <c r="C417">
        <v>7090</v>
      </c>
      <c r="F417" s="162">
        <v>7090</v>
      </c>
    </row>
    <row r="418" spans="1:6">
      <c r="A418" t="s">
        <v>541</v>
      </c>
      <c r="B418" t="s">
        <v>1574</v>
      </c>
      <c r="C418">
        <v>7082.6872249999997</v>
      </c>
      <c r="F418" s="162">
        <v>7083</v>
      </c>
    </row>
    <row r="419" spans="1:6">
      <c r="A419" t="s">
        <v>1599</v>
      </c>
      <c r="B419" t="s">
        <v>1574</v>
      </c>
      <c r="C419">
        <v>7032.79097</v>
      </c>
      <c r="F419" s="162">
        <v>7033</v>
      </c>
    </row>
    <row r="420" spans="1:6">
      <c r="A420" t="s">
        <v>379</v>
      </c>
      <c r="B420" t="s">
        <v>1574</v>
      </c>
      <c r="C420">
        <v>7030.5240000000003</v>
      </c>
      <c r="F420" s="162">
        <v>7031</v>
      </c>
    </row>
    <row r="421" spans="1:6">
      <c r="A421" t="s">
        <v>495</v>
      </c>
      <c r="B421" t="s">
        <v>1574</v>
      </c>
      <c r="C421">
        <v>7001.2960000000003</v>
      </c>
      <c r="F421" s="162">
        <v>7001</v>
      </c>
    </row>
    <row r="422" spans="1:6">
      <c r="A422" t="s">
        <v>1600</v>
      </c>
      <c r="B422" t="s">
        <v>1574</v>
      </c>
      <c r="C422">
        <v>6954.0787</v>
      </c>
      <c r="F422" s="162">
        <v>6954</v>
      </c>
    </row>
    <row r="423" spans="1:6">
      <c r="A423" t="s">
        <v>1601</v>
      </c>
      <c r="B423" t="s">
        <v>1574</v>
      </c>
      <c r="C423">
        <v>6924.0079900000001</v>
      </c>
      <c r="F423" s="162">
        <v>6924</v>
      </c>
    </row>
    <row r="424" spans="1:6">
      <c r="A424" t="s">
        <v>480</v>
      </c>
      <c r="B424" t="s">
        <v>1574</v>
      </c>
      <c r="C424">
        <v>6921.36</v>
      </c>
      <c r="F424" s="162">
        <v>6921</v>
      </c>
    </row>
    <row r="425" spans="1:6">
      <c r="A425" t="s">
        <v>711</v>
      </c>
      <c r="B425" t="s">
        <v>1574</v>
      </c>
      <c r="C425">
        <v>6919.4022000000004</v>
      </c>
      <c r="F425" s="162">
        <v>6919</v>
      </c>
    </row>
    <row r="426" spans="1:6">
      <c r="A426" t="s">
        <v>514</v>
      </c>
      <c r="B426" t="s">
        <v>1574</v>
      </c>
      <c r="C426">
        <v>6873.6235999999999</v>
      </c>
      <c r="F426" s="162">
        <v>6874</v>
      </c>
    </row>
    <row r="427" spans="1:6">
      <c r="A427" t="s">
        <v>519</v>
      </c>
      <c r="B427" t="s">
        <v>1574</v>
      </c>
      <c r="C427">
        <v>6854</v>
      </c>
      <c r="F427" s="162">
        <v>6854</v>
      </c>
    </row>
    <row r="428" spans="1:6">
      <c r="A428" t="s">
        <v>603</v>
      </c>
      <c r="B428" t="s">
        <v>1574</v>
      </c>
      <c r="C428">
        <v>6824.1</v>
      </c>
      <c r="F428" s="162">
        <v>6824</v>
      </c>
    </row>
    <row r="429" spans="1:6">
      <c r="A429" t="s">
        <v>836</v>
      </c>
      <c r="B429" t="s">
        <v>1574</v>
      </c>
      <c r="C429">
        <v>6770.9</v>
      </c>
      <c r="F429" s="162">
        <v>6771</v>
      </c>
    </row>
    <row r="430" spans="1:6">
      <c r="A430" t="s">
        <v>213</v>
      </c>
      <c r="B430" t="s">
        <v>1574</v>
      </c>
      <c r="C430">
        <v>6757.6559999999999</v>
      </c>
      <c r="F430" s="162">
        <v>6758</v>
      </c>
    </row>
    <row r="431" spans="1:6">
      <c r="A431" t="s">
        <v>486</v>
      </c>
      <c r="B431" t="s">
        <v>1574</v>
      </c>
      <c r="C431">
        <v>6680</v>
      </c>
      <c r="F431" s="162">
        <v>6680</v>
      </c>
    </row>
    <row r="432" spans="1:6">
      <c r="A432" t="s">
        <v>1366</v>
      </c>
      <c r="B432" t="s">
        <v>1574</v>
      </c>
      <c r="C432">
        <v>6671.4537099999998</v>
      </c>
      <c r="F432" s="162">
        <v>6671</v>
      </c>
    </row>
    <row r="433" spans="1:6">
      <c r="A433" t="s">
        <v>390</v>
      </c>
      <c r="B433" t="s">
        <v>1574</v>
      </c>
      <c r="C433">
        <v>6562.3476499999997</v>
      </c>
      <c r="F433" s="162">
        <v>6562</v>
      </c>
    </row>
    <row r="434" spans="1:6">
      <c r="A434" t="s">
        <v>170</v>
      </c>
      <c r="B434" t="s">
        <v>1574</v>
      </c>
      <c r="C434">
        <v>6501.11</v>
      </c>
      <c r="F434" s="162">
        <v>6501</v>
      </c>
    </row>
    <row r="435" spans="1:6">
      <c r="A435" t="s">
        <v>428</v>
      </c>
      <c r="B435" t="s">
        <v>1574</v>
      </c>
      <c r="C435">
        <v>6498.1379999999999</v>
      </c>
      <c r="F435" s="162">
        <v>6498</v>
      </c>
    </row>
    <row r="436" spans="1:6">
      <c r="A436" t="s">
        <v>1602</v>
      </c>
      <c r="B436" t="s">
        <v>1574</v>
      </c>
      <c r="C436">
        <v>6453.585</v>
      </c>
      <c r="F436" s="162">
        <v>6454</v>
      </c>
    </row>
    <row r="437" spans="1:6">
      <c r="A437" t="s">
        <v>386</v>
      </c>
      <c r="B437" t="s">
        <v>1574</v>
      </c>
      <c r="C437">
        <v>6375.09</v>
      </c>
      <c r="F437" s="162">
        <v>6375</v>
      </c>
    </row>
    <row r="438" spans="1:6">
      <c r="A438" t="s">
        <v>497</v>
      </c>
      <c r="B438" t="s">
        <v>1574</v>
      </c>
      <c r="C438">
        <v>6364.2280000000001</v>
      </c>
      <c r="F438" s="162">
        <v>6364</v>
      </c>
    </row>
    <row r="439" spans="1:6">
      <c r="A439" t="s">
        <v>674</v>
      </c>
      <c r="B439" t="s">
        <v>1574</v>
      </c>
      <c r="C439">
        <v>6344.2969999999996</v>
      </c>
      <c r="F439" s="162">
        <v>6344</v>
      </c>
    </row>
    <row r="440" spans="1:6">
      <c r="A440" t="s">
        <v>775</v>
      </c>
      <c r="B440" t="s">
        <v>1574</v>
      </c>
      <c r="C440">
        <v>6340.9255199999998</v>
      </c>
      <c r="F440" s="162">
        <v>6341</v>
      </c>
    </row>
    <row r="441" spans="1:6">
      <c r="A441" t="s">
        <v>530</v>
      </c>
      <c r="B441" t="s">
        <v>1574</v>
      </c>
      <c r="C441">
        <v>6331.8879999999999</v>
      </c>
      <c r="F441" s="162">
        <v>6332</v>
      </c>
    </row>
    <row r="442" spans="1:6">
      <c r="A442" t="s">
        <v>787</v>
      </c>
      <c r="B442" t="s">
        <v>1574</v>
      </c>
      <c r="C442">
        <v>6320</v>
      </c>
      <c r="F442" s="162">
        <v>6320</v>
      </c>
    </row>
    <row r="443" spans="1:6">
      <c r="A443" t="s">
        <v>595</v>
      </c>
      <c r="B443" t="s">
        <v>1574</v>
      </c>
      <c r="C443">
        <v>6277.3059999999996</v>
      </c>
      <c r="F443" s="162">
        <v>6277</v>
      </c>
    </row>
    <row r="444" spans="1:6">
      <c r="A444" t="s">
        <v>1603</v>
      </c>
      <c r="B444" t="s">
        <v>1574</v>
      </c>
      <c r="C444">
        <v>6210.3950000000004</v>
      </c>
      <c r="F444" s="162">
        <v>6210</v>
      </c>
    </row>
    <row r="445" spans="1:6">
      <c r="A445" t="s">
        <v>531</v>
      </c>
      <c r="B445" t="s">
        <v>1574</v>
      </c>
      <c r="C445">
        <v>6150.1513599999998</v>
      </c>
      <c r="F445" s="162">
        <v>6150</v>
      </c>
    </row>
    <row r="446" spans="1:6">
      <c r="A446" t="s">
        <v>610</v>
      </c>
      <c r="B446" t="s">
        <v>1574</v>
      </c>
      <c r="C446">
        <v>6134.8852999999999</v>
      </c>
      <c r="F446" s="162">
        <v>6135</v>
      </c>
    </row>
    <row r="447" spans="1:6">
      <c r="A447" t="s">
        <v>513</v>
      </c>
      <c r="B447" t="s">
        <v>1574</v>
      </c>
      <c r="C447">
        <v>6130.5</v>
      </c>
      <c r="F447" s="162">
        <v>6131</v>
      </c>
    </row>
    <row r="448" spans="1:6">
      <c r="A448" t="s">
        <v>899</v>
      </c>
      <c r="B448" t="s">
        <v>1574</v>
      </c>
      <c r="C448">
        <v>6118.2480999999998</v>
      </c>
      <c r="F448" s="162">
        <v>6118</v>
      </c>
    </row>
    <row r="449" spans="1:6">
      <c r="A449" t="s">
        <v>1604</v>
      </c>
      <c r="B449" t="s">
        <v>1574</v>
      </c>
      <c r="C449">
        <v>6100</v>
      </c>
      <c r="F449" s="162">
        <v>6100</v>
      </c>
    </row>
    <row r="450" spans="1:6">
      <c r="A450" t="s">
        <v>1055</v>
      </c>
      <c r="B450" t="s">
        <v>1574</v>
      </c>
      <c r="C450">
        <v>6069.59807</v>
      </c>
      <c r="F450" s="162">
        <v>6070</v>
      </c>
    </row>
    <row r="451" spans="1:6">
      <c r="A451" t="s">
        <v>374</v>
      </c>
      <c r="B451" t="s">
        <v>1574</v>
      </c>
      <c r="C451">
        <v>6030</v>
      </c>
      <c r="F451" s="162">
        <v>6030</v>
      </c>
    </row>
    <row r="452" spans="1:6">
      <c r="A452" t="s">
        <v>723</v>
      </c>
      <c r="B452" t="s">
        <v>1574</v>
      </c>
      <c r="C452">
        <v>6022.2825439999997</v>
      </c>
      <c r="F452" s="162">
        <v>6022</v>
      </c>
    </row>
    <row r="453" spans="1:6">
      <c r="A453" t="s">
        <v>171</v>
      </c>
      <c r="B453" t="s">
        <v>1574</v>
      </c>
      <c r="C453">
        <v>5917.5195999999996</v>
      </c>
      <c r="F453" s="162">
        <v>5918</v>
      </c>
    </row>
    <row r="454" spans="1:6">
      <c r="A454" t="s">
        <v>369</v>
      </c>
      <c r="B454" t="s">
        <v>1574</v>
      </c>
      <c r="C454">
        <v>5892.6390000000001</v>
      </c>
      <c r="F454" s="162">
        <v>5893</v>
      </c>
    </row>
    <row r="455" spans="1:6">
      <c r="A455" t="s">
        <v>569</v>
      </c>
      <c r="B455" t="s">
        <v>1574</v>
      </c>
      <c r="C455">
        <v>5866.09</v>
      </c>
      <c r="F455" s="162">
        <v>5866</v>
      </c>
    </row>
    <row r="456" spans="1:6">
      <c r="A456" t="s">
        <v>335</v>
      </c>
      <c r="B456" t="s">
        <v>1574</v>
      </c>
      <c r="C456">
        <v>5829.7169739999999</v>
      </c>
      <c r="F456" s="162">
        <v>5830</v>
      </c>
    </row>
    <row r="457" spans="1:6">
      <c r="A457" t="s">
        <v>272</v>
      </c>
      <c r="B457" t="s">
        <v>1574</v>
      </c>
      <c r="C457">
        <v>5821.6469999999999</v>
      </c>
      <c r="F457" s="162">
        <v>5822</v>
      </c>
    </row>
    <row r="458" spans="1:6">
      <c r="A458" t="s">
        <v>469</v>
      </c>
      <c r="B458" t="s">
        <v>1574</v>
      </c>
      <c r="C458">
        <v>5778.2</v>
      </c>
      <c r="F458" s="162">
        <v>5778</v>
      </c>
    </row>
    <row r="459" spans="1:6">
      <c r="A459" t="s">
        <v>1605</v>
      </c>
      <c r="B459" t="s">
        <v>1574</v>
      </c>
      <c r="C459">
        <v>5727</v>
      </c>
      <c r="F459" s="162">
        <v>5727</v>
      </c>
    </row>
    <row r="460" spans="1:6">
      <c r="A460" t="s">
        <v>693</v>
      </c>
      <c r="B460" t="s">
        <v>1574</v>
      </c>
      <c r="C460">
        <v>5705.91</v>
      </c>
      <c r="F460" s="162">
        <v>5706</v>
      </c>
    </row>
    <row r="461" spans="1:6">
      <c r="A461" t="s">
        <v>540</v>
      </c>
      <c r="B461" t="s">
        <v>1574</v>
      </c>
      <c r="C461">
        <v>5625.8</v>
      </c>
      <c r="F461" s="162">
        <v>5626</v>
      </c>
    </row>
    <row r="462" spans="1:6">
      <c r="A462" t="s">
        <v>520</v>
      </c>
      <c r="B462" t="s">
        <v>1574</v>
      </c>
      <c r="C462">
        <v>5504.53</v>
      </c>
      <c r="F462" s="162">
        <v>5505</v>
      </c>
    </row>
    <row r="463" spans="1:6">
      <c r="A463" t="s">
        <v>282</v>
      </c>
      <c r="B463" t="s">
        <v>1574</v>
      </c>
      <c r="C463">
        <v>5492.3329999999996</v>
      </c>
      <c r="F463" s="162">
        <v>5492</v>
      </c>
    </row>
    <row r="464" spans="1:6">
      <c r="A464" t="s">
        <v>297</v>
      </c>
      <c r="B464" t="s">
        <v>1574</v>
      </c>
      <c r="C464">
        <v>5482.2330000000002</v>
      </c>
      <c r="F464" s="162">
        <v>5482</v>
      </c>
    </row>
    <row r="465" spans="1:6">
      <c r="A465" t="s">
        <v>1524</v>
      </c>
      <c r="B465" t="s">
        <v>1574</v>
      </c>
      <c r="C465">
        <v>5430</v>
      </c>
      <c r="F465" s="162">
        <v>5430</v>
      </c>
    </row>
    <row r="466" spans="1:6">
      <c r="A466" t="s">
        <v>414</v>
      </c>
      <c r="B466" t="s">
        <v>1574</v>
      </c>
      <c r="C466">
        <v>5390.41</v>
      </c>
      <c r="F466" s="162">
        <v>5390</v>
      </c>
    </row>
    <row r="467" spans="1:6">
      <c r="A467" t="s">
        <v>536</v>
      </c>
      <c r="B467" t="s">
        <v>1574</v>
      </c>
      <c r="C467">
        <v>5370.2697019999996</v>
      </c>
      <c r="F467" s="162">
        <v>5370</v>
      </c>
    </row>
    <row r="468" spans="1:6">
      <c r="A468" t="s">
        <v>547</v>
      </c>
      <c r="B468" t="s">
        <v>1574</v>
      </c>
      <c r="C468">
        <v>5340.51</v>
      </c>
      <c r="F468" s="162">
        <v>5341</v>
      </c>
    </row>
    <row r="469" spans="1:6">
      <c r="A469" t="s">
        <v>1606</v>
      </c>
      <c r="B469" t="s">
        <v>1574</v>
      </c>
      <c r="C469">
        <v>5323.9830000000002</v>
      </c>
      <c r="F469" s="162">
        <v>5324</v>
      </c>
    </row>
    <row r="470" spans="1:6">
      <c r="A470" t="s">
        <v>510</v>
      </c>
      <c r="B470" t="s">
        <v>1574</v>
      </c>
      <c r="C470">
        <v>5319.95</v>
      </c>
      <c r="F470" s="162">
        <v>5320</v>
      </c>
    </row>
    <row r="471" spans="1:6">
      <c r="A471" t="s">
        <v>181</v>
      </c>
      <c r="B471" t="s">
        <v>1574</v>
      </c>
      <c r="C471">
        <v>5302.7362279999998</v>
      </c>
      <c r="F471" s="162">
        <v>5303</v>
      </c>
    </row>
    <row r="472" spans="1:6">
      <c r="A472" t="s">
        <v>810</v>
      </c>
      <c r="B472" t="s">
        <v>1574</v>
      </c>
      <c r="C472">
        <v>5284.96</v>
      </c>
      <c r="F472" s="162">
        <v>5285</v>
      </c>
    </row>
    <row r="473" spans="1:6">
      <c r="A473" t="s">
        <v>627</v>
      </c>
      <c r="B473" t="s">
        <v>1574</v>
      </c>
      <c r="C473">
        <v>5184.5569999999998</v>
      </c>
      <c r="F473" s="162">
        <v>5185</v>
      </c>
    </row>
    <row r="474" spans="1:6">
      <c r="A474" t="s">
        <v>923</v>
      </c>
      <c r="B474" t="s">
        <v>1574</v>
      </c>
      <c r="C474">
        <v>5182.92</v>
      </c>
      <c r="F474" s="162">
        <v>5183</v>
      </c>
    </row>
    <row r="475" spans="1:6">
      <c r="A475" t="s">
        <v>1607</v>
      </c>
      <c r="B475" t="s">
        <v>1574</v>
      </c>
      <c r="C475">
        <v>5160</v>
      </c>
      <c r="F475" s="162">
        <v>5160</v>
      </c>
    </row>
    <row r="476" spans="1:6">
      <c r="A476" t="s">
        <v>740</v>
      </c>
      <c r="B476" t="s">
        <v>1574</v>
      </c>
      <c r="C476">
        <v>5148.4790000000003</v>
      </c>
      <c r="F476" s="162">
        <v>5148</v>
      </c>
    </row>
    <row r="477" spans="1:6">
      <c r="A477" t="s">
        <v>868</v>
      </c>
      <c r="B477" t="s">
        <v>1574</v>
      </c>
      <c r="C477">
        <v>5141</v>
      </c>
      <c r="F477" s="162">
        <v>5141</v>
      </c>
    </row>
    <row r="478" spans="1:6">
      <c r="A478" t="s">
        <v>1608</v>
      </c>
      <c r="B478" t="s">
        <v>1574</v>
      </c>
      <c r="C478">
        <v>5125.3999999999996</v>
      </c>
      <c r="F478" s="162">
        <v>5125</v>
      </c>
    </row>
    <row r="479" spans="1:6">
      <c r="A479" t="s">
        <v>964</v>
      </c>
      <c r="B479" t="s">
        <v>1574</v>
      </c>
      <c r="C479">
        <v>5082.0024960000001</v>
      </c>
      <c r="F479" s="162">
        <v>5082</v>
      </c>
    </row>
    <row r="480" spans="1:6">
      <c r="A480" t="s">
        <v>566</v>
      </c>
      <c r="B480" t="s">
        <v>1574</v>
      </c>
      <c r="C480">
        <v>5012.6992039999996</v>
      </c>
      <c r="F480" s="162">
        <v>5013</v>
      </c>
    </row>
    <row r="481" spans="1:6">
      <c r="A481" t="s">
        <v>482</v>
      </c>
      <c r="B481" t="s">
        <v>1574</v>
      </c>
      <c r="C481">
        <v>5006.97</v>
      </c>
      <c r="F481" s="162">
        <v>5007</v>
      </c>
    </row>
    <row r="482" spans="1:6">
      <c r="A482" t="s">
        <v>504</v>
      </c>
      <c r="B482" t="s">
        <v>1574</v>
      </c>
      <c r="C482">
        <v>4994.1508999999996</v>
      </c>
      <c r="F482" s="162">
        <v>4994</v>
      </c>
    </row>
    <row r="483" spans="1:6">
      <c r="A483" t="s">
        <v>1609</v>
      </c>
      <c r="B483" t="s">
        <v>1574</v>
      </c>
      <c r="C483">
        <v>4991.74</v>
      </c>
      <c r="F483" s="162">
        <v>4992</v>
      </c>
    </row>
    <row r="484" spans="1:6">
      <c r="A484" t="s">
        <v>560</v>
      </c>
      <c r="B484" t="s">
        <v>1574</v>
      </c>
      <c r="C484">
        <v>4988.1850000000004</v>
      </c>
      <c r="F484" s="162">
        <v>4988</v>
      </c>
    </row>
    <row r="485" spans="1:6">
      <c r="A485" t="s">
        <v>321</v>
      </c>
      <c r="B485" t="s">
        <v>1574</v>
      </c>
      <c r="C485">
        <v>4974.24</v>
      </c>
      <c r="F485" s="162">
        <v>4974</v>
      </c>
    </row>
    <row r="486" spans="1:6">
      <c r="A486" t="s">
        <v>1610</v>
      </c>
      <c r="B486" t="s">
        <v>1574</v>
      </c>
      <c r="C486">
        <v>4960</v>
      </c>
      <c r="F486" s="162">
        <v>4960</v>
      </c>
    </row>
    <row r="487" spans="1:6">
      <c r="A487" t="s">
        <v>539</v>
      </c>
      <c r="B487" t="s">
        <v>1574</v>
      </c>
      <c r="C487">
        <v>4952.849725</v>
      </c>
      <c r="F487" s="162">
        <v>4953</v>
      </c>
    </row>
    <row r="488" spans="1:6">
      <c r="A488" t="s">
        <v>1611</v>
      </c>
      <c r="B488" t="s">
        <v>1574</v>
      </c>
      <c r="C488">
        <v>4952.6099999999997</v>
      </c>
      <c r="F488" s="162">
        <v>4953</v>
      </c>
    </row>
    <row r="489" spans="1:6">
      <c r="A489" t="s">
        <v>815</v>
      </c>
      <c r="B489" t="s">
        <v>1574</v>
      </c>
      <c r="C489">
        <v>4949.7520000000004</v>
      </c>
      <c r="F489" s="162">
        <v>4950</v>
      </c>
    </row>
    <row r="490" spans="1:6">
      <c r="A490" t="s">
        <v>1612</v>
      </c>
      <c r="B490" t="s">
        <v>1574</v>
      </c>
      <c r="C490">
        <v>4867.59</v>
      </c>
      <c r="F490" s="162">
        <v>4868</v>
      </c>
    </row>
    <row r="491" spans="1:6">
      <c r="A491" t="s">
        <v>1613</v>
      </c>
      <c r="B491" t="s">
        <v>1574</v>
      </c>
      <c r="C491">
        <v>4856.8899000000001</v>
      </c>
      <c r="F491" s="162">
        <v>4857</v>
      </c>
    </row>
    <row r="492" spans="1:6">
      <c r="A492" t="s">
        <v>672</v>
      </c>
      <c r="B492" t="s">
        <v>1574</v>
      </c>
      <c r="C492">
        <v>4831.82</v>
      </c>
      <c r="F492" s="162">
        <v>4832</v>
      </c>
    </row>
    <row r="493" spans="1:6">
      <c r="A493" t="s">
        <v>1614</v>
      </c>
      <c r="B493" t="s">
        <v>1574</v>
      </c>
      <c r="C493">
        <v>4824.34</v>
      </c>
      <c r="F493" s="162">
        <v>4824</v>
      </c>
    </row>
    <row r="494" spans="1:6">
      <c r="A494" t="s">
        <v>1382</v>
      </c>
      <c r="B494" t="s">
        <v>1574</v>
      </c>
      <c r="C494">
        <v>4824.3230000000003</v>
      </c>
      <c r="F494" s="162">
        <v>4824</v>
      </c>
    </row>
    <row r="495" spans="1:6">
      <c r="A495" t="s">
        <v>1615</v>
      </c>
      <c r="B495" t="s">
        <v>1574</v>
      </c>
      <c r="C495">
        <v>4815.2</v>
      </c>
      <c r="F495" s="162">
        <v>4815</v>
      </c>
    </row>
    <row r="496" spans="1:6">
      <c r="A496" t="s">
        <v>1003</v>
      </c>
      <c r="B496" t="s">
        <v>1574</v>
      </c>
      <c r="C496">
        <v>4796.58</v>
      </c>
      <c r="F496" s="162">
        <v>4797</v>
      </c>
    </row>
    <row r="497" spans="1:6">
      <c r="A497" t="s">
        <v>533</v>
      </c>
      <c r="B497" t="s">
        <v>1574</v>
      </c>
      <c r="C497">
        <v>4763.7</v>
      </c>
      <c r="F497" s="162">
        <v>4764</v>
      </c>
    </row>
    <row r="498" spans="1:6">
      <c r="A498" t="s">
        <v>357</v>
      </c>
      <c r="B498" t="s">
        <v>1574</v>
      </c>
      <c r="C498">
        <v>4749.722178</v>
      </c>
      <c r="F498" s="162">
        <v>4750</v>
      </c>
    </row>
    <row r="499" spans="1:6">
      <c r="A499" t="s">
        <v>1616</v>
      </c>
      <c r="B499" t="s">
        <v>1574</v>
      </c>
      <c r="C499">
        <v>4738.9565659999998</v>
      </c>
      <c r="F499" s="162">
        <v>4739</v>
      </c>
    </row>
    <row r="500" spans="1:6">
      <c r="A500" t="s">
        <v>443</v>
      </c>
      <c r="B500" t="s">
        <v>1574</v>
      </c>
      <c r="C500">
        <v>4734.5</v>
      </c>
      <c r="F500" s="162">
        <v>4735</v>
      </c>
    </row>
    <row r="501" spans="1:6">
      <c r="A501" t="s">
        <v>661</v>
      </c>
      <c r="B501" t="s">
        <v>1574</v>
      </c>
      <c r="C501">
        <v>4729</v>
      </c>
      <c r="F501" s="162">
        <v>4729</v>
      </c>
    </row>
    <row r="502" spans="1:6">
      <c r="A502" t="s">
        <v>1251</v>
      </c>
      <c r="B502" t="s">
        <v>1574</v>
      </c>
      <c r="C502">
        <v>4704.1526130000002</v>
      </c>
      <c r="F502" s="162">
        <v>4704</v>
      </c>
    </row>
    <row r="503" spans="1:6">
      <c r="A503" t="s">
        <v>1617</v>
      </c>
      <c r="B503" t="s">
        <v>1574</v>
      </c>
      <c r="C503">
        <v>4665.2560000000003</v>
      </c>
      <c r="F503" s="162">
        <v>4665</v>
      </c>
    </row>
    <row r="504" spans="1:6">
      <c r="A504" t="s">
        <v>1618</v>
      </c>
      <c r="B504" t="s">
        <v>1574</v>
      </c>
      <c r="C504">
        <v>4651.3100000000004</v>
      </c>
      <c r="F504" s="162">
        <v>4651</v>
      </c>
    </row>
    <row r="505" spans="1:6">
      <c r="A505" t="s">
        <v>1619</v>
      </c>
      <c r="B505" t="s">
        <v>1574</v>
      </c>
      <c r="C505">
        <v>4552</v>
      </c>
      <c r="F505" s="162">
        <v>4552</v>
      </c>
    </row>
    <row r="506" spans="1:6">
      <c r="A506" t="s">
        <v>380</v>
      </c>
      <c r="B506" t="s">
        <v>1574</v>
      </c>
      <c r="C506">
        <v>4550.277</v>
      </c>
      <c r="F506" s="162">
        <v>4550</v>
      </c>
    </row>
    <row r="507" spans="1:6">
      <c r="A507" t="s">
        <v>1620</v>
      </c>
      <c r="B507" t="s">
        <v>1574</v>
      </c>
      <c r="C507">
        <v>4544.5</v>
      </c>
      <c r="F507" s="162">
        <v>4545</v>
      </c>
    </row>
    <row r="508" spans="1:6">
      <c r="A508" t="s">
        <v>1621</v>
      </c>
      <c r="B508" t="s">
        <v>1574</v>
      </c>
      <c r="C508">
        <v>4496.9399999999996</v>
      </c>
      <c r="F508" s="162">
        <v>4497</v>
      </c>
    </row>
    <row r="509" spans="1:6">
      <c r="A509" t="s">
        <v>1622</v>
      </c>
      <c r="B509" t="s">
        <v>1574</v>
      </c>
      <c r="C509">
        <v>4495.16</v>
      </c>
      <c r="F509" s="162">
        <v>4495</v>
      </c>
    </row>
    <row r="510" spans="1:6">
      <c r="A510" t="s">
        <v>614</v>
      </c>
      <c r="B510" t="s">
        <v>1574</v>
      </c>
      <c r="C510">
        <v>4478.1614</v>
      </c>
      <c r="F510" s="162">
        <v>4478</v>
      </c>
    </row>
    <row r="511" spans="1:6">
      <c r="A511" t="s">
        <v>1623</v>
      </c>
      <c r="B511" t="s">
        <v>1574</v>
      </c>
      <c r="C511">
        <v>4467.1718000000001</v>
      </c>
      <c r="F511" s="162">
        <v>4467</v>
      </c>
    </row>
    <row r="512" spans="1:6">
      <c r="A512" t="s">
        <v>929</v>
      </c>
      <c r="B512" t="s">
        <v>1574</v>
      </c>
      <c r="C512">
        <v>4431.03</v>
      </c>
      <c r="F512" s="162">
        <v>4431</v>
      </c>
    </row>
    <row r="513" spans="1:6">
      <c r="A513" t="s">
        <v>550</v>
      </c>
      <c r="B513" t="s">
        <v>1574</v>
      </c>
      <c r="C513">
        <v>4430</v>
      </c>
      <c r="F513" s="162">
        <v>4430</v>
      </c>
    </row>
    <row r="514" spans="1:6">
      <c r="A514" t="s">
        <v>489</v>
      </c>
      <c r="B514" t="s">
        <v>1574</v>
      </c>
      <c r="C514">
        <v>4408.2068079999999</v>
      </c>
      <c r="F514" s="162">
        <v>4408</v>
      </c>
    </row>
    <row r="515" spans="1:6">
      <c r="A515" t="s">
        <v>1043</v>
      </c>
      <c r="B515" t="s">
        <v>1574</v>
      </c>
      <c r="C515">
        <v>4378.6610000000001</v>
      </c>
      <c r="F515" s="162">
        <v>4379</v>
      </c>
    </row>
    <row r="516" spans="1:6">
      <c r="A516" t="s">
        <v>535</v>
      </c>
      <c r="B516" t="s">
        <v>1574</v>
      </c>
      <c r="C516">
        <v>4375.1480000000001</v>
      </c>
      <c r="F516" s="162">
        <v>4375</v>
      </c>
    </row>
    <row r="517" spans="1:6">
      <c r="A517" t="s">
        <v>563</v>
      </c>
      <c r="B517" t="s">
        <v>1574</v>
      </c>
      <c r="C517">
        <v>4367.46</v>
      </c>
      <c r="F517" s="162">
        <v>4367</v>
      </c>
    </row>
    <row r="518" spans="1:6">
      <c r="A518" t="s">
        <v>524</v>
      </c>
      <c r="B518" t="s">
        <v>1574</v>
      </c>
      <c r="C518">
        <v>4365.3662299999996</v>
      </c>
      <c r="F518" s="162">
        <v>4365</v>
      </c>
    </row>
    <row r="519" spans="1:6">
      <c r="A519" t="s">
        <v>1624</v>
      </c>
      <c r="B519" t="s">
        <v>1574</v>
      </c>
      <c r="C519">
        <v>4354.88</v>
      </c>
      <c r="F519" s="162">
        <v>4355</v>
      </c>
    </row>
    <row r="520" spans="1:6">
      <c r="A520" t="s">
        <v>467</v>
      </c>
      <c r="B520" t="s">
        <v>1574</v>
      </c>
      <c r="C520">
        <v>4340</v>
      </c>
      <c r="F520" s="162">
        <v>4340</v>
      </c>
    </row>
    <row r="521" spans="1:6">
      <c r="A521" t="s">
        <v>825</v>
      </c>
      <c r="B521" t="s">
        <v>1574</v>
      </c>
      <c r="C521">
        <v>4335</v>
      </c>
      <c r="F521" s="162">
        <v>4335</v>
      </c>
    </row>
    <row r="522" spans="1:6">
      <c r="A522" t="s">
        <v>1625</v>
      </c>
      <c r="B522" t="s">
        <v>1574</v>
      </c>
      <c r="C522">
        <v>4325.1587399999999</v>
      </c>
      <c r="F522" s="162">
        <v>4325</v>
      </c>
    </row>
    <row r="523" spans="1:6">
      <c r="A523" t="s">
        <v>332</v>
      </c>
      <c r="B523" t="s">
        <v>1574</v>
      </c>
      <c r="C523">
        <v>4308</v>
      </c>
      <c r="F523" s="162">
        <v>4308</v>
      </c>
    </row>
    <row r="524" spans="1:6">
      <c r="A524" t="s">
        <v>389</v>
      </c>
      <c r="B524" t="s">
        <v>1574</v>
      </c>
      <c r="C524">
        <v>4263.5510000000004</v>
      </c>
      <c r="F524" s="162">
        <v>4264</v>
      </c>
    </row>
    <row r="525" spans="1:6">
      <c r="A525" t="s">
        <v>706</v>
      </c>
      <c r="B525" t="s">
        <v>1574</v>
      </c>
      <c r="C525">
        <v>4261.3</v>
      </c>
      <c r="F525" s="162">
        <v>4261</v>
      </c>
    </row>
    <row r="526" spans="1:6">
      <c r="A526" t="s">
        <v>1287</v>
      </c>
      <c r="B526" t="s">
        <v>1574</v>
      </c>
      <c r="C526">
        <v>4248</v>
      </c>
      <c r="F526" s="162">
        <v>4248</v>
      </c>
    </row>
    <row r="527" spans="1:6">
      <c r="A527" t="s">
        <v>1155</v>
      </c>
      <c r="B527" t="s">
        <v>1574</v>
      </c>
      <c r="C527">
        <v>4232.7299999999996</v>
      </c>
      <c r="F527" s="162">
        <v>4233</v>
      </c>
    </row>
    <row r="528" spans="1:6">
      <c r="A528" t="s">
        <v>845</v>
      </c>
      <c r="B528" t="s">
        <v>1574</v>
      </c>
      <c r="C528">
        <v>4221</v>
      </c>
      <c r="F528" s="162">
        <v>4221</v>
      </c>
    </row>
    <row r="529" spans="1:6">
      <c r="A529" t="s">
        <v>650</v>
      </c>
      <c r="B529" t="s">
        <v>1574</v>
      </c>
      <c r="C529">
        <v>4219.4859999999999</v>
      </c>
      <c r="F529" s="162">
        <v>4219</v>
      </c>
    </row>
    <row r="530" spans="1:6">
      <c r="A530" t="s">
        <v>494</v>
      </c>
      <c r="B530" t="s">
        <v>1574</v>
      </c>
      <c r="C530">
        <v>4180.3802020000003</v>
      </c>
      <c r="F530" s="162">
        <v>4180</v>
      </c>
    </row>
    <row r="531" spans="1:6">
      <c r="A531" t="s">
        <v>660</v>
      </c>
      <c r="B531" t="s">
        <v>1574</v>
      </c>
      <c r="C531">
        <v>4180</v>
      </c>
      <c r="F531" s="162">
        <v>4180</v>
      </c>
    </row>
    <row r="532" spans="1:6">
      <c r="A532" t="s">
        <v>577</v>
      </c>
      <c r="B532" t="s">
        <v>1574</v>
      </c>
      <c r="C532">
        <v>4135.3036000000002</v>
      </c>
      <c r="F532" s="162">
        <v>4135</v>
      </c>
    </row>
    <row r="533" spans="1:6">
      <c r="A533" t="s">
        <v>351</v>
      </c>
      <c r="B533" t="s">
        <v>1574</v>
      </c>
      <c r="C533">
        <v>4061</v>
      </c>
      <c r="F533" s="162">
        <v>4061</v>
      </c>
    </row>
    <row r="534" spans="1:6">
      <c r="A534" t="s">
        <v>1305</v>
      </c>
      <c r="B534" t="s">
        <v>1574</v>
      </c>
      <c r="C534">
        <v>4019.1880000000001</v>
      </c>
      <c r="F534" s="162">
        <v>4019</v>
      </c>
    </row>
    <row r="535" spans="1:6">
      <c r="A535" t="s">
        <v>1626</v>
      </c>
      <c r="B535" t="s">
        <v>1574</v>
      </c>
      <c r="C535">
        <v>4015.5050000000001</v>
      </c>
      <c r="F535" s="162">
        <v>4016</v>
      </c>
    </row>
    <row r="536" spans="1:6">
      <c r="A536" t="s">
        <v>1178</v>
      </c>
      <c r="B536" t="s">
        <v>1574</v>
      </c>
      <c r="C536">
        <v>3990.3670000000002</v>
      </c>
      <c r="F536" s="162">
        <v>3990</v>
      </c>
    </row>
    <row r="537" spans="1:6">
      <c r="A537" t="s">
        <v>795</v>
      </c>
      <c r="B537" t="s">
        <v>1574</v>
      </c>
      <c r="C537">
        <v>3980</v>
      </c>
      <c r="F537" s="162">
        <v>3980</v>
      </c>
    </row>
    <row r="538" spans="1:6">
      <c r="A538" t="s">
        <v>551</v>
      </c>
      <c r="B538" t="s">
        <v>1574</v>
      </c>
      <c r="C538">
        <v>3977.6896160000001</v>
      </c>
      <c r="F538" s="162">
        <v>3978</v>
      </c>
    </row>
    <row r="539" spans="1:6">
      <c r="A539" t="s">
        <v>786</v>
      </c>
      <c r="B539" t="s">
        <v>1574</v>
      </c>
      <c r="C539">
        <v>3956</v>
      </c>
      <c r="F539" s="162">
        <v>3956</v>
      </c>
    </row>
    <row r="540" spans="1:6">
      <c r="A540" t="s">
        <v>1197</v>
      </c>
      <c r="B540" t="s">
        <v>1574</v>
      </c>
      <c r="C540">
        <v>3940</v>
      </c>
      <c r="F540" s="162">
        <v>3940</v>
      </c>
    </row>
    <row r="541" spans="1:6">
      <c r="A541" t="s">
        <v>139</v>
      </c>
      <c r="B541" t="s">
        <v>1574</v>
      </c>
      <c r="C541">
        <v>3916.52</v>
      </c>
      <c r="F541" s="162">
        <v>3917</v>
      </c>
    </row>
    <row r="542" spans="1:6">
      <c r="A542" t="s">
        <v>1167</v>
      </c>
      <c r="B542" t="s">
        <v>1574</v>
      </c>
      <c r="C542">
        <v>3880.8359999999998</v>
      </c>
      <c r="F542" s="162">
        <v>3881</v>
      </c>
    </row>
    <row r="543" spans="1:6">
      <c r="A543" t="s">
        <v>584</v>
      </c>
      <c r="B543" t="s">
        <v>1574</v>
      </c>
      <c r="C543">
        <v>3871.9807999999998</v>
      </c>
      <c r="F543" s="162">
        <v>3872</v>
      </c>
    </row>
    <row r="544" spans="1:6">
      <c r="A544" t="s">
        <v>1399</v>
      </c>
      <c r="B544" t="s">
        <v>1574</v>
      </c>
      <c r="C544">
        <v>3854.0394999999999</v>
      </c>
      <c r="F544" s="162">
        <v>3854</v>
      </c>
    </row>
    <row r="545" spans="1:6">
      <c r="A545" t="s">
        <v>902</v>
      </c>
      <c r="B545" t="s">
        <v>1574</v>
      </c>
      <c r="C545">
        <v>3808.66</v>
      </c>
      <c r="F545" s="162">
        <v>3809</v>
      </c>
    </row>
    <row r="546" spans="1:6">
      <c r="A546" t="s">
        <v>1627</v>
      </c>
      <c r="B546" t="s">
        <v>1574</v>
      </c>
      <c r="C546">
        <v>3805.4470999999999</v>
      </c>
      <c r="F546" s="162">
        <v>3805</v>
      </c>
    </row>
    <row r="547" spans="1:6">
      <c r="A547" t="s">
        <v>1628</v>
      </c>
      <c r="B547" t="s">
        <v>1574</v>
      </c>
      <c r="C547">
        <v>3785</v>
      </c>
      <c r="F547" s="162">
        <v>3785</v>
      </c>
    </row>
    <row r="548" spans="1:6">
      <c r="A548" t="s">
        <v>814</v>
      </c>
      <c r="B548" t="s">
        <v>1574</v>
      </c>
      <c r="C548">
        <v>3768.78703</v>
      </c>
      <c r="F548" s="162">
        <v>3769</v>
      </c>
    </row>
    <row r="549" spans="1:6">
      <c r="A549" t="s">
        <v>642</v>
      </c>
      <c r="B549" t="s">
        <v>1574</v>
      </c>
      <c r="C549">
        <v>3762.1</v>
      </c>
      <c r="F549" s="162">
        <v>3762</v>
      </c>
    </row>
    <row r="550" spans="1:6">
      <c r="A550" t="s">
        <v>1629</v>
      </c>
      <c r="B550" t="s">
        <v>1574</v>
      </c>
      <c r="C550">
        <v>3727.0819999999999</v>
      </c>
      <c r="F550" s="162">
        <v>3727</v>
      </c>
    </row>
    <row r="551" spans="1:6">
      <c r="A551" t="s">
        <v>570</v>
      </c>
      <c r="B551" t="s">
        <v>1574</v>
      </c>
      <c r="C551">
        <v>3722.3841000000002</v>
      </c>
      <c r="F551" s="162">
        <v>3722</v>
      </c>
    </row>
    <row r="552" spans="1:6">
      <c r="A552" t="s">
        <v>1630</v>
      </c>
      <c r="B552" t="s">
        <v>1574</v>
      </c>
      <c r="C552">
        <v>3718.62</v>
      </c>
      <c r="F552" s="162">
        <v>3719</v>
      </c>
    </row>
    <row r="553" spans="1:6">
      <c r="A553" t="s">
        <v>177</v>
      </c>
      <c r="B553" t="s">
        <v>1574</v>
      </c>
      <c r="C553">
        <v>3715.5185000000001</v>
      </c>
      <c r="F553" s="162">
        <v>3716</v>
      </c>
    </row>
    <row r="554" spans="1:6">
      <c r="A554" t="s">
        <v>831</v>
      </c>
      <c r="B554" t="s">
        <v>1574</v>
      </c>
      <c r="C554">
        <v>3712</v>
      </c>
      <c r="F554" s="162">
        <v>3712</v>
      </c>
    </row>
    <row r="555" spans="1:6">
      <c r="A555" t="s">
        <v>580</v>
      </c>
      <c r="B555" t="s">
        <v>1574</v>
      </c>
      <c r="C555">
        <v>3671.23</v>
      </c>
      <c r="F555" s="162">
        <v>3671</v>
      </c>
    </row>
    <row r="556" spans="1:6">
      <c r="A556" t="s">
        <v>1631</v>
      </c>
      <c r="B556" t="s">
        <v>1574</v>
      </c>
      <c r="C556">
        <v>3659.5</v>
      </c>
      <c r="F556" s="162">
        <v>3660</v>
      </c>
    </row>
    <row r="557" spans="1:6">
      <c r="A557" t="s">
        <v>397</v>
      </c>
      <c r="B557" t="s">
        <v>1574</v>
      </c>
      <c r="C557">
        <v>3641.578</v>
      </c>
      <c r="F557" s="162">
        <v>3642</v>
      </c>
    </row>
    <row r="558" spans="1:6">
      <c r="A558" t="s">
        <v>652</v>
      </c>
      <c r="B558" t="s">
        <v>1574</v>
      </c>
      <c r="C558">
        <v>3632.5</v>
      </c>
      <c r="F558" s="162">
        <v>3633</v>
      </c>
    </row>
    <row r="559" spans="1:6">
      <c r="A559" t="s">
        <v>403</v>
      </c>
      <c r="B559" t="s">
        <v>1574</v>
      </c>
      <c r="C559">
        <v>3621.2539999999999</v>
      </c>
      <c r="F559" s="162">
        <v>3621</v>
      </c>
    </row>
    <row r="560" spans="1:6">
      <c r="A560" t="s">
        <v>1363</v>
      </c>
      <c r="B560" t="s">
        <v>1574</v>
      </c>
      <c r="C560">
        <v>3590</v>
      </c>
      <c r="F560" s="162">
        <v>3590</v>
      </c>
    </row>
    <row r="561" spans="1:6">
      <c r="A561" t="s">
        <v>739</v>
      </c>
      <c r="B561" t="s">
        <v>1574</v>
      </c>
      <c r="C561">
        <v>3559.875</v>
      </c>
      <c r="F561" s="162">
        <v>3560</v>
      </c>
    </row>
    <row r="562" spans="1:6">
      <c r="A562" t="s">
        <v>1632</v>
      </c>
      <c r="B562" t="s">
        <v>1574</v>
      </c>
      <c r="C562">
        <v>3550.4416000000001</v>
      </c>
      <c r="F562" s="162">
        <v>3550</v>
      </c>
    </row>
    <row r="563" spans="1:6">
      <c r="A563" t="s">
        <v>421</v>
      </c>
      <c r="B563" t="s">
        <v>1574</v>
      </c>
      <c r="C563">
        <v>3530</v>
      </c>
      <c r="F563" s="162">
        <v>3530</v>
      </c>
    </row>
    <row r="564" spans="1:6">
      <c r="A564" t="s">
        <v>841</v>
      </c>
      <c r="B564" t="s">
        <v>1574</v>
      </c>
      <c r="C564">
        <v>3510.5150290000001</v>
      </c>
      <c r="F564" s="162">
        <v>3511</v>
      </c>
    </row>
    <row r="565" spans="1:6">
      <c r="A565" t="s">
        <v>783</v>
      </c>
      <c r="B565" t="s">
        <v>1574</v>
      </c>
      <c r="C565">
        <v>3469.81</v>
      </c>
      <c r="F565" s="162">
        <v>3470</v>
      </c>
    </row>
    <row r="566" spans="1:6">
      <c r="A566" t="s">
        <v>728</v>
      </c>
      <c r="B566" t="s">
        <v>1574</v>
      </c>
      <c r="C566">
        <v>3469</v>
      </c>
      <c r="F566" s="162">
        <v>3469</v>
      </c>
    </row>
    <row r="567" spans="1:6">
      <c r="A567" t="s">
        <v>987</v>
      </c>
      <c r="B567" t="s">
        <v>1574</v>
      </c>
      <c r="C567">
        <v>3444.02</v>
      </c>
      <c r="F567" s="162">
        <v>3444</v>
      </c>
    </row>
    <row r="568" spans="1:6">
      <c r="A568" t="s">
        <v>1633</v>
      </c>
      <c r="B568" t="s">
        <v>1574</v>
      </c>
      <c r="C568">
        <v>3441.65</v>
      </c>
      <c r="F568" s="162">
        <v>3442</v>
      </c>
    </row>
    <row r="569" spans="1:6">
      <c r="A569" t="s">
        <v>1072</v>
      </c>
      <c r="B569" t="s">
        <v>1574</v>
      </c>
      <c r="C569">
        <v>3441.0176000000001</v>
      </c>
      <c r="F569" s="162">
        <v>3441</v>
      </c>
    </row>
    <row r="570" spans="1:6">
      <c r="A570" t="s">
        <v>609</v>
      </c>
      <c r="B570" t="s">
        <v>1574</v>
      </c>
      <c r="C570">
        <v>3413.5942380000001</v>
      </c>
      <c r="F570" s="162">
        <v>3414</v>
      </c>
    </row>
    <row r="571" spans="1:6">
      <c r="A571" t="s">
        <v>1634</v>
      </c>
      <c r="B571" t="s">
        <v>1574</v>
      </c>
      <c r="C571">
        <v>3407.1408000000001</v>
      </c>
      <c r="F571" s="162">
        <v>3407</v>
      </c>
    </row>
    <row r="572" spans="1:6">
      <c r="A572" t="s">
        <v>616</v>
      </c>
      <c r="B572" t="s">
        <v>1574</v>
      </c>
      <c r="C572">
        <v>3401.45</v>
      </c>
      <c r="F572" s="162">
        <v>3401</v>
      </c>
    </row>
    <row r="573" spans="1:6">
      <c r="A573" t="s">
        <v>1635</v>
      </c>
      <c r="B573" t="s">
        <v>1574</v>
      </c>
      <c r="C573">
        <v>3397</v>
      </c>
      <c r="F573" s="162">
        <v>3397</v>
      </c>
    </row>
    <row r="574" spans="1:6">
      <c r="A574" t="s">
        <v>1109</v>
      </c>
      <c r="B574" t="s">
        <v>1574</v>
      </c>
      <c r="C574">
        <v>3375.7159999999999</v>
      </c>
      <c r="F574" s="162">
        <v>3376</v>
      </c>
    </row>
    <row r="575" spans="1:6">
      <c r="A575" t="s">
        <v>600</v>
      </c>
      <c r="B575" t="s">
        <v>1574</v>
      </c>
      <c r="C575">
        <v>3369.9007200000001</v>
      </c>
      <c r="F575" s="162">
        <v>3370</v>
      </c>
    </row>
    <row r="576" spans="1:6">
      <c r="A576" t="s">
        <v>895</v>
      </c>
      <c r="B576" t="s">
        <v>1574</v>
      </c>
      <c r="C576">
        <v>3362</v>
      </c>
      <c r="F576" s="162">
        <v>3362</v>
      </c>
    </row>
    <row r="577" spans="1:6">
      <c r="A577" t="s">
        <v>618</v>
      </c>
      <c r="B577" t="s">
        <v>1574</v>
      </c>
      <c r="C577">
        <v>3359.223</v>
      </c>
      <c r="F577" s="162">
        <v>3359</v>
      </c>
    </row>
    <row r="578" spans="1:6">
      <c r="A578" t="s">
        <v>1394</v>
      </c>
      <c r="B578" t="s">
        <v>1574</v>
      </c>
      <c r="C578">
        <v>3350</v>
      </c>
      <c r="F578" s="162">
        <v>3350</v>
      </c>
    </row>
    <row r="579" spans="1:6">
      <c r="A579" t="s">
        <v>1636</v>
      </c>
      <c r="B579" t="s">
        <v>1574</v>
      </c>
      <c r="C579">
        <v>3349</v>
      </c>
      <c r="F579" s="162">
        <v>3349</v>
      </c>
    </row>
    <row r="580" spans="1:6">
      <c r="A580" t="s">
        <v>1637</v>
      </c>
      <c r="B580" t="s">
        <v>1574</v>
      </c>
      <c r="C580">
        <v>3347.56</v>
      </c>
      <c r="F580" s="162">
        <v>3348</v>
      </c>
    </row>
    <row r="581" spans="1:6">
      <c r="A581" t="s">
        <v>974</v>
      </c>
      <c r="B581" t="s">
        <v>1574</v>
      </c>
      <c r="C581">
        <v>3336.2196389999999</v>
      </c>
      <c r="F581" s="162">
        <v>3336</v>
      </c>
    </row>
    <row r="582" spans="1:6">
      <c r="A582" t="s">
        <v>192</v>
      </c>
      <c r="B582" t="s">
        <v>1574</v>
      </c>
      <c r="C582">
        <v>3334.3</v>
      </c>
      <c r="F582" s="162">
        <v>3334</v>
      </c>
    </row>
    <row r="583" spans="1:6">
      <c r="A583" t="s">
        <v>1572</v>
      </c>
      <c r="B583" t="s">
        <v>1574</v>
      </c>
      <c r="C583">
        <v>3326.6586000000002</v>
      </c>
      <c r="F583" s="162">
        <v>3327</v>
      </c>
    </row>
    <row r="584" spans="1:6">
      <c r="A584" t="s">
        <v>901</v>
      </c>
      <c r="B584" t="s">
        <v>1574</v>
      </c>
      <c r="C584">
        <v>3273.9929999999999</v>
      </c>
      <c r="F584" s="162">
        <v>3274</v>
      </c>
    </row>
    <row r="585" spans="1:6">
      <c r="A585" t="s">
        <v>1638</v>
      </c>
      <c r="B585" t="s">
        <v>1574</v>
      </c>
      <c r="C585">
        <v>3266.88</v>
      </c>
      <c r="F585" s="162">
        <v>3267</v>
      </c>
    </row>
    <row r="586" spans="1:6">
      <c r="A586" t="s">
        <v>1044</v>
      </c>
      <c r="B586" t="s">
        <v>1574</v>
      </c>
      <c r="C586">
        <v>3252.2763380000001</v>
      </c>
      <c r="F586" s="162">
        <v>3252</v>
      </c>
    </row>
    <row r="587" spans="1:6">
      <c r="A587" t="s">
        <v>555</v>
      </c>
      <c r="B587" t="s">
        <v>1574</v>
      </c>
      <c r="C587">
        <v>3240</v>
      </c>
      <c r="F587" s="162">
        <v>3240</v>
      </c>
    </row>
    <row r="588" spans="1:6">
      <c r="A588" t="s">
        <v>1639</v>
      </c>
      <c r="B588" t="s">
        <v>1574</v>
      </c>
      <c r="C588">
        <v>3237.47</v>
      </c>
      <c r="F588" s="162">
        <v>3237</v>
      </c>
    </row>
    <row r="589" spans="1:6">
      <c r="A589" t="s">
        <v>1640</v>
      </c>
      <c r="B589" t="s">
        <v>1574</v>
      </c>
      <c r="C589">
        <v>3233.5</v>
      </c>
      <c r="F589" s="162">
        <v>3234</v>
      </c>
    </row>
    <row r="590" spans="1:6">
      <c r="A590" t="s">
        <v>1641</v>
      </c>
      <c r="B590" t="s">
        <v>1574</v>
      </c>
      <c r="C590">
        <v>3231.72</v>
      </c>
      <c r="F590" s="162">
        <v>3232</v>
      </c>
    </row>
    <row r="591" spans="1:6">
      <c r="A591" t="s">
        <v>850</v>
      </c>
      <c r="B591" t="s">
        <v>1574</v>
      </c>
      <c r="C591">
        <v>3221.7667999999999</v>
      </c>
      <c r="F591" s="162">
        <v>3222</v>
      </c>
    </row>
    <row r="592" spans="1:6">
      <c r="A592" t="s">
        <v>146</v>
      </c>
      <c r="B592" t="s">
        <v>1574</v>
      </c>
      <c r="C592">
        <v>3204</v>
      </c>
      <c r="F592" s="162">
        <v>3204</v>
      </c>
    </row>
    <row r="593" spans="1:6">
      <c r="A593" t="s">
        <v>1228</v>
      </c>
      <c r="B593" t="s">
        <v>1574</v>
      </c>
      <c r="C593">
        <v>3203.38</v>
      </c>
      <c r="F593" s="162">
        <v>3203</v>
      </c>
    </row>
    <row r="594" spans="1:6">
      <c r="A594" t="s">
        <v>753</v>
      </c>
      <c r="B594" t="s">
        <v>1574</v>
      </c>
      <c r="C594">
        <v>3196.7039500000001</v>
      </c>
      <c r="F594" s="162">
        <v>3197</v>
      </c>
    </row>
    <row r="595" spans="1:6">
      <c r="A595" t="s">
        <v>789</v>
      </c>
      <c r="B595" t="s">
        <v>1574</v>
      </c>
      <c r="C595">
        <v>3190.5590000000002</v>
      </c>
      <c r="F595" s="162">
        <v>3191</v>
      </c>
    </row>
    <row r="596" spans="1:6">
      <c r="A596" t="s">
        <v>830</v>
      </c>
      <c r="B596" t="s">
        <v>1574</v>
      </c>
      <c r="C596">
        <v>3171.0949999999998</v>
      </c>
      <c r="F596" s="162">
        <v>3171</v>
      </c>
    </row>
    <row r="597" spans="1:6">
      <c r="A597" t="s">
        <v>798</v>
      </c>
      <c r="B597" t="s">
        <v>1574</v>
      </c>
      <c r="C597">
        <v>3153.28</v>
      </c>
      <c r="F597" s="162">
        <v>3153</v>
      </c>
    </row>
    <row r="598" spans="1:6">
      <c r="A598" t="s">
        <v>681</v>
      </c>
      <c r="B598" t="s">
        <v>1574</v>
      </c>
      <c r="C598">
        <v>3139.5</v>
      </c>
      <c r="F598" s="162">
        <v>3140</v>
      </c>
    </row>
    <row r="599" spans="1:6">
      <c r="A599" t="s">
        <v>686</v>
      </c>
      <c r="B599" t="s">
        <v>1574</v>
      </c>
      <c r="C599">
        <v>3137.9119999999998</v>
      </c>
      <c r="F599" s="162">
        <v>3138</v>
      </c>
    </row>
    <row r="600" spans="1:6">
      <c r="A600" t="s">
        <v>1642</v>
      </c>
      <c r="B600" t="s">
        <v>1574</v>
      </c>
      <c r="C600">
        <v>3117.7049999999999</v>
      </c>
      <c r="F600" s="162">
        <v>3118</v>
      </c>
    </row>
    <row r="601" spans="1:6">
      <c r="A601" t="s">
        <v>1138</v>
      </c>
      <c r="B601" t="s">
        <v>1574</v>
      </c>
      <c r="C601">
        <v>3089.5</v>
      </c>
      <c r="F601" s="162">
        <v>3090</v>
      </c>
    </row>
    <row r="602" spans="1:6">
      <c r="A602" t="s">
        <v>1503</v>
      </c>
      <c r="B602" t="s">
        <v>1574</v>
      </c>
      <c r="C602">
        <v>3087.1</v>
      </c>
      <c r="F602" s="162">
        <v>3087</v>
      </c>
    </row>
    <row r="603" spans="1:6">
      <c r="A603" t="s">
        <v>241</v>
      </c>
      <c r="B603" t="s">
        <v>1574</v>
      </c>
      <c r="C603">
        <v>3086.6945999999998</v>
      </c>
      <c r="F603" s="162">
        <v>3087</v>
      </c>
    </row>
    <row r="604" spans="1:6">
      <c r="A604" t="s">
        <v>1550</v>
      </c>
      <c r="B604" t="s">
        <v>1574</v>
      </c>
      <c r="C604">
        <v>3086.51514</v>
      </c>
      <c r="F604" s="162">
        <v>3087</v>
      </c>
    </row>
    <row r="605" spans="1:6">
      <c r="A605" t="s">
        <v>1643</v>
      </c>
      <c r="B605" t="s">
        <v>1574</v>
      </c>
      <c r="C605">
        <v>3072.5682000000002</v>
      </c>
      <c r="F605" s="162">
        <v>3073</v>
      </c>
    </row>
    <row r="606" spans="1:6">
      <c r="A606" t="s">
        <v>1478</v>
      </c>
      <c r="B606" t="s">
        <v>1574</v>
      </c>
      <c r="C606">
        <v>3070.4560000000001</v>
      </c>
      <c r="F606" s="162">
        <v>3070</v>
      </c>
    </row>
    <row r="607" spans="1:6">
      <c r="A607" t="s">
        <v>1644</v>
      </c>
      <c r="B607" t="s">
        <v>1574</v>
      </c>
      <c r="C607">
        <v>3066.1361999999999</v>
      </c>
      <c r="F607" s="162">
        <v>3066</v>
      </c>
    </row>
    <row r="608" spans="1:6">
      <c r="A608" t="s">
        <v>1327</v>
      </c>
      <c r="B608" t="s">
        <v>1574</v>
      </c>
      <c r="C608">
        <v>3065.598</v>
      </c>
      <c r="F608" s="162">
        <v>3066</v>
      </c>
    </row>
    <row r="609" spans="1:6">
      <c r="A609" t="s">
        <v>622</v>
      </c>
      <c r="B609" t="s">
        <v>1574</v>
      </c>
      <c r="C609">
        <v>3065.1550010000001</v>
      </c>
      <c r="F609" s="162">
        <v>3065</v>
      </c>
    </row>
    <row r="610" spans="1:6">
      <c r="A610" t="s">
        <v>271</v>
      </c>
      <c r="B610" t="s">
        <v>1574</v>
      </c>
      <c r="C610">
        <v>3063</v>
      </c>
      <c r="F610" s="162">
        <v>3063</v>
      </c>
    </row>
    <row r="611" spans="1:6">
      <c r="A611" t="s">
        <v>619</v>
      </c>
      <c r="B611" t="s">
        <v>1574</v>
      </c>
      <c r="C611">
        <v>3054.1451999999999</v>
      </c>
      <c r="F611" s="162">
        <v>3054</v>
      </c>
    </row>
    <row r="612" spans="1:6">
      <c r="A612" t="s">
        <v>1645</v>
      </c>
      <c r="B612" t="s">
        <v>1574</v>
      </c>
      <c r="C612">
        <v>3042.78</v>
      </c>
      <c r="F612" s="162">
        <v>3043</v>
      </c>
    </row>
    <row r="613" spans="1:6">
      <c r="A613" t="s">
        <v>1417</v>
      </c>
      <c r="B613" t="s">
        <v>1574</v>
      </c>
      <c r="C613">
        <v>3032</v>
      </c>
      <c r="F613" s="162">
        <v>3032</v>
      </c>
    </row>
    <row r="614" spans="1:6">
      <c r="A614" t="s">
        <v>726</v>
      </c>
      <c r="B614" t="s">
        <v>1574</v>
      </c>
      <c r="C614">
        <v>3031.2528000000002</v>
      </c>
      <c r="F614" s="162">
        <v>3031</v>
      </c>
    </row>
    <row r="615" spans="1:6">
      <c r="A615" t="s">
        <v>1110</v>
      </c>
      <c r="B615" t="s">
        <v>1574</v>
      </c>
      <c r="C615">
        <v>3026</v>
      </c>
      <c r="F615" s="162">
        <v>3026</v>
      </c>
    </row>
    <row r="616" spans="1:6">
      <c r="A616" t="s">
        <v>633</v>
      </c>
      <c r="B616" t="s">
        <v>1574</v>
      </c>
      <c r="C616">
        <v>3015.08</v>
      </c>
      <c r="F616" s="162">
        <v>3015</v>
      </c>
    </row>
    <row r="617" spans="1:6">
      <c r="A617" t="s">
        <v>954</v>
      </c>
      <c r="B617" t="s">
        <v>1574</v>
      </c>
      <c r="C617">
        <v>2999</v>
      </c>
      <c r="F617" s="162">
        <v>2999</v>
      </c>
    </row>
    <row r="618" spans="1:6">
      <c r="A618" t="s">
        <v>454</v>
      </c>
      <c r="B618" t="s">
        <v>1574</v>
      </c>
      <c r="C618">
        <v>2983.52</v>
      </c>
      <c r="F618" s="162">
        <v>2984</v>
      </c>
    </row>
    <row r="619" spans="1:6">
      <c r="A619" t="s">
        <v>158</v>
      </c>
      <c r="B619" t="s">
        <v>1574</v>
      </c>
      <c r="C619">
        <v>2980</v>
      </c>
      <c r="F619" s="162">
        <v>2980</v>
      </c>
    </row>
    <row r="620" spans="1:6">
      <c r="A620" t="s">
        <v>1646</v>
      </c>
      <c r="B620" t="s">
        <v>1574</v>
      </c>
      <c r="C620">
        <v>2978.7930000000001</v>
      </c>
      <c r="F620" s="162">
        <v>2979</v>
      </c>
    </row>
    <row r="621" spans="1:6">
      <c r="A621" t="s">
        <v>1535</v>
      </c>
      <c r="B621" t="s">
        <v>1574</v>
      </c>
      <c r="C621">
        <v>2932.1959999999999</v>
      </c>
      <c r="F621" s="162">
        <v>2932</v>
      </c>
    </row>
    <row r="622" spans="1:6">
      <c r="A622" t="s">
        <v>1647</v>
      </c>
      <c r="B622" t="s">
        <v>1574</v>
      </c>
      <c r="C622">
        <v>2922.5</v>
      </c>
      <c r="F622" s="162">
        <v>2923</v>
      </c>
    </row>
    <row r="623" spans="1:6">
      <c r="A623" t="s">
        <v>356</v>
      </c>
      <c r="B623" t="s">
        <v>1574</v>
      </c>
      <c r="C623">
        <v>2919.6029699999999</v>
      </c>
      <c r="F623" s="162">
        <v>2920</v>
      </c>
    </row>
    <row r="624" spans="1:6">
      <c r="A624" t="s">
        <v>593</v>
      </c>
      <c r="B624" t="s">
        <v>1574</v>
      </c>
      <c r="C624">
        <v>2910.24</v>
      </c>
      <c r="F624" s="162">
        <v>2910</v>
      </c>
    </row>
    <row r="625" spans="1:6">
      <c r="A625" t="s">
        <v>408</v>
      </c>
      <c r="B625" t="s">
        <v>1574</v>
      </c>
      <c r="C625">
        <v>2910.0349310000001</v>
      </c>
      <c r="F625" s="162">
        <v>2910</v>
      </c>
    </row>
    <row r="626" spans="1:6">
      <c r="A626" t="s">
        <v>1132</v>
      </c>
      <c r="B626" t="s">
        <v>1574</v>
      </c>
      <c r="C626">
        <v>2890</v>
      </c>
      <c r="F626" s="162">
        <v>2890</v>
      </c>
    </row>
    <row r="627" spans="1:6">
      <c r="A627" t="s">
        <v>667</v>
      </c>
      <c r="B627" t="s">
        <v>1574</v>
      </c>
      <c r="C627">
        <v>2887.0650000000001</v>
      </c>
      <c r="F627" s="162">
        <v>2887</v>
      </c>
    </row>
    <row r="628" spans="1:6">
      <c r="A628" t="s">
        <v>653</v>
      </c>
      <c r="B628" t="s">
        <v>1574</v>
      </c>
      <c r="C628">
        <v>2886.13</v>
      </c>
      <c r="F628" s="162">
        <v>2886</v>
      </c>
    </row>
    <row r="629" spans="1:6">
      <c r="A629" t="s">
        <v>734</v>
      </c>
      <c r="B629" t="s">
        <v>1574</v>
      </c>
      <c r="C629">
        <v>2884.3969999999999</v>
      </c>
      <c r="F629" s="162">
        <v>2884</v>
      </c>
    </row>
    <row r="630" spans="1:6">
      <c r="A630" t="s">
        <v>320</v>
      </c>
      <c r="B630" t="s">
        <v>1574</v>
      </c>
      <c r="C630">
        <v>2881.9542179999999</v>
      </c>
      <c r="F630" s="162">
        <v>2882</v>
      </c>
    </row>
    <row r="631" spans="1:6">
      <c r="A631" t="s">
        <v>1648</v>
      </c>
      <c r="B631" t="s">
        <v>1574</v>
      </c>
      <c r="C631">
        <v>2880</v>
      </c>
      <c r="F631" s="162">
        <v>2880</v>
      </c>
    </row>
    <row r="632" spans="1:6">
      <c r="A632" t="s">
        <v>1649</v>
      </c>
      <c r="B632" t="s">
        <v>1574</v>
      </c>
      <c r="C632">
        <v>2879.2766000000001</v>
      </c>
      <c r="F632" s="162">
        <v>2879</v>
      </c>
    </row>
    <row r="633" spans="1:6">
      <c r="A633" t="s">
        <v>631</v>
      </c>
      <c r="B633" t="s">
        <v>1574</v>
      </c>
      <c r="C633">
        <v>2876.5943750000001</v>
      </c>
      <c r="F633" s="162">
        <v>2877</v>
      </c>
    </row>
    <row r="634" spans="1:6">
      <c r="A634" t="s">
        <v>1650</v>
      </c>
      <c r="B634" t="s">
        <v>1574</v>
      </c>
      <c r="C634">
        <v>2872.93</v>
      </c>
      <c r="F634" s="162">
        <v>2873</v>
      </c>
    </row>
    <row r="635" spans="1:6">
      <c r="A635" t="s">
        <v>863</v>
      </c>
      <c r="B635" t="s">
        <v>1574</v>
      </c>
      <c r="C635">
        <v>2872.4050000000002</v>
      </c>
      <c r="F635" s="162">
        <v>2872</v>
      </c>
    </row>
    <row r="636" spans="1:6">
      <c r="A636" t="s">
        <v>1651</v>
      </c>
      <c r="B636" t="s">
        <v>1574</v>
      </c>
      <c r="C636">
        <v>2869</v>
      </c>
      <c r="F636" s="162">
        <v>2869</v>
      </c>
    </row>
    <row r="637" spans="1:6">
      <c r="A637" t="s">
        <v>1652</v>
      </c>
      <c r="B637" t="s">
        <v>1574</v>
      </c>
      <c r="C637">
        <v>2856.2869999999998</v>
      </c>
      <c r="F637" s="162">
        <v>2856</v>
      </c>
    </row>
    <row r="638" spans="1:6">
      <c r="A638" t="s">
        <v>745</v>
      </c>
      <c r="B638" t="s">
        <v>1574</v>
      </c>
      <c r="C638">
        <v>2850.3470000000002</v>
      </c>
      <c r="F638" s="162">
        <v>2850</v>
      </c>
    </row>
    <row r="639" spans="1:6">
      <c r="A639" t="s">
        <v>1653</v>
      </c>
      <c r="B639" t="s">
        <v>1574</v>
      </c>
      <c r="C639">
        <v>2838.75</v>
      </c>
      <c r="F639" s="162">
        <v>2839</v>
      </c>
    </row>
    <row r="640" spans="1:6">
      <c r="A640" t="s">
        <v>999</v>
      </c>
      <c r="B640" t="s">
        <v>1574</v>
      </c>
      <c r="C640">
        <v>2822.5</v>
      </c>
      <c r="F640" s="162">
        <v>2823</v>
      </c>
    </row>
    <row r="641" spans="1:6">
      <c r="A641" t="s">
        <v>1654</v>
      </c>
      <c r="B641" t="s">
        <v>1574</v>
      </c>
      <c r="C641">
        <v>2817.5392000000002</v>
      </c>
      <c r="F641" s="162">
        <v>2818</v>
      </c>
    </row>
    <row r="642" spans="1:6">
      <c r="A642" t="s">
        <v>687</v>
      </c>
      <c r="B642" t="s">
        <v>1574</v>
      </c>
      <c r="C642">
        <v>2807.8836000000001</v>
      </c>
      <c r="F642" s="162">
        <v>2808</v>
      </c>
    </row>
    <row r="643" spans="1:6">
      <c r="A643" t="s">
        <v>1655</v>
      </c>
      <c r="B643" t="s">
        <v>1574</v>
      </c>
      <c r="C643">
        <v>2784.7791999999999</v>
      </c>
      <c r="F643" s="162">
        <v>2785</v>
      </c>
    </row>
    <row r="644" spans="1:6">
      <c r="A644" t="s">
        <v>1656</v>
      </c>
      <c r="B644" t="s">
        <v>1574</v>
      </c>
      <c r="C644">
        <v>2782.31</v>
      </c>
      <c r="F644" s="162">
        <v>2782</v>
      </c>
    </row>
    <row r="645" spans="1:6">
      <c r="A645" t="s">
        <v>1657</v>
      </c>
      <c r="B645" t="s">
        <v>1574</v>
      </c>
      <c r="C645">
        <v>2777.3359999999998</v>
      </c>
      <c r="F645" s="162">
        <v>2777</v>
      </c>
    </row>
    <row r="646" spans="1:6">
      <c r="A646" t="s">
        <v>1658</v>
      </c>
      <c r="B646" t="s">
        <v>1574</v>
      </c>
      <c r="C646">
        <v>2749</v>
      </c>
      <c r="F646" s="162">
        <v>2749</v>
      </c>
    </row>
    <row r="647" spans="1:6">
      <c r="A647" t="s">
        <v>592</v>
      </c>
      <c r="B647" t="s">
        <v>1574</v>
      </c>
      <c r="C647">
        <v>2744.5790000000002</v>
      </c>
      <c r="F647" s="162">
        <v>2745</v>
      </c>
    </row>
    <row r="648" spans="1:6">
      <c r="A648" t="s">
        <v>1299</v>
      </c>
      <c r="B648" t="s">
        <v>1574</v>
      </c>
      <c r="C648">
        <v>2743.8739999999998</v>
      </c>
      <c r="F648" s="162">
        <v>2744</v>
      </c>
    </row>
    <row r="649" spans="1:6">
      <c r="A649" t="s">
        <v>1659</v>
      </c>
      <c r="B649" t="s">
        <v>1574</v>
      </c>
      <c r="C649">
        <v>2730.54</v>
      </c>
      <c r="F649" s="162">
        <v>2731</v>
      </c>
    </row>
    <row r="650" spans="1:6">
      <c r="A650" t="s">
        <v>411</v>
      </c>
      <c r="B650" t="s">
        <v>1574</v>
      </c>
      <c r="C650">
        <v>2716.5121049999998</v>
      </c>
      <c r="F650" s="162">
        <v>2717</v>
      </c>
    </row>
    <row r="651" spans="1:6">
      <c r="A651" t="s">
        <v>1660</v>
      </c>
      <c r="B651" t="s">
        <v>1574</v>
      </c>
      <c r="C651">
        <v>2709.6896000000002</v>
      </c>
      <c r="F651" s="162">
        <v>2710</v>
      </c>
    </row>
    <row r="652" spans="1:6">
      <c r="A652" t="s">
        <v>963</v>
      </c>
      <c r="B652" t="s">
        <v>1574</v>
      </c>
      <c r="C652">
        <v>2692</v>
      </c>
      <c r="F652" s="162">
        <v>2692</v>
      </c>
    </row>
    <row r="653" spans="1:6">
      <c r="A653" t="s">
        <v>1107</v>
      </c>
      <c r="B653" t="s">
        <v>1574</v>
      </c>
      <c r="C653">
        <v>2656</v>
      </c>
      <c r="F653" s="162">
        <v>2656</v>
      </c>
    </row>
    <row r="654" spans="1:6">
      <c r="A654" t="s">
        <v>1093</v>
      </c>
      <c r="B654" t="s">
        <v>1574</v>
      </c>
      <c r="C654">
        <v>2626.95093</v>
      </c>
      <c r="F654" s="162">
        <v>2627</v>
      </c>
    </row>
    <row r="655" spans="1:6">
      <c r="A655" t="s">
        <v>1661</v>
      </c>
      <c r="B655" t="s">
        <v>1574</v>
      </c>
      <c r="C655">
        <v>2619.5615229999999</v>
      </c>
      <c r="F655" s="162">
        <v>2620</v>
      </c>
    </row>
    <row r="656" spans="1:6">
      <c r="A656" t="s">
        <v>1662</v>
      </c>
      <c r="B656" t="s">
        <v>1574</v>
      </c>
      <c r="C656">
        <v>2617.87</v>
      </c>
      <c r="F656" s="162">
        <v>2618</v>
      </c>
    </row>
    <row r="657" spans="1:6">
      <c r="A657" t="s">
        <v>1170</v>
      </c>
      <c r="B657" t="s">
        <v>1574</v>
      </c>
      <c r="C657">
        <v>2612.1999999999998</v>
      </c>
      <c r="F657" s="162">
        <v>2612</v>
      </c>
    </row>
    <row r="658" spans="1:6">
      <c r="A658" t="s">
        <v>953</v>
      </c>
      <c r="B658" t="s">
        <v>1574</v>
      </c>
      <c r="C658">
        <v>2601.4839999999999</v>
      </c>
      <c r="F658" s="162">
        <v>2601</v>
      </c>
    </row>
    <row r="659" spans="1:6">
      <c r="A659" t="s">
        <v>1160</v>
      </c>
      <c r="B659" t="s">
        <v>1574</v>
      </c>
      <c r="C659">
        <v>2560.1</v>
      </c>
      <c r="F659" s="162">
        <v>2560</v>
      </c>
    </row>
    <row r="660" spans="1:6">
      <c r="A660" t="s">
        <v>1663</v>
      </c>
      <c r="B660" t="s">
        <v>1574</v>
      </c>
      <c r="C660">
        <v>2551.2800000000002</v>
      </c>
      <c r="F660" s="162">
        <v>2551</v>
      </c>
    </row>
    <row r="661" spans="1:6">
      <c r="A661" t="s">
        <v>712</v>
      </c>
      <c r="B661" t="s">
        <v>1574</v>
      </c>
      <c r="C661">
        <v>2537.933</v>
      </c>
      <c r="F661" s="162">
        <v>2538</v>
      </c>
    </row>
    <row r="662" spans="1:6">
      <c r="A662" t="s">
        <v>1664</v>
      </c>
      <c r="B662" t="s">
        <v>1574</v>
      </c>
      <c r="C662">
        <v>2531</v>
      </c>
      <c r="F662" s="162">
        <v>2531</v>
      </c>
    </row>
    <row r="663" spans="1:6">
      <c r="A663" t="s">
        <v>1665</v>
      </c>
      <c r="B663" t="s">
        <v>1574</v>
      </c>
      <c r="C663">
        <v>2527.6511999999998</v>
      </c>
      <c r="F663" s="162">
        <v>2528</v>
      </c>
    </row>
    <row r="664" spans="1:6">
      <c r="A664" t="s">
        <v>1666</v>
      </c>
      <c r="B664" t="s">
        <v>1574</v>
      </c>
      <c r="C664">
        <v>2515.3690000000001</v>
      </c>
      <c r="F664" s="162">
        <v>2515</v>
      </c>
    </row>
    <row r="665" spans="1:6">
      <c r="A665" t="s">
        <v>372</v>
      </c>
      <c r="B665" t="s">
        <v>1574</v>
      </c>
      <c r="C665">
        <v>2508.21</v>
      </c>
      <c r="F665" s="162">
        <v>2508</v>
      </c>
    </row>
    <row r="666" spans="1:6">
      <c r="A666" t="s">
        <v>1667</v>
      </c>
      <c r="B666" t="s">
        <v>1574</v>
      </c>
      <c r="C666">
        <v>2498.2020000000002</v>
      </c>
      <c r="F666" s="162">
        <v>2498</v>
      </c>
    </row>
    <row r="667" spans="1:6">
      <c r="A667" t="s">
        <v>1668</v>
      </c>
      <c r="B667" t="s">
        <v>1574</v>
      </c>
      <c r="C667">
        <v>2498</v>
      </c>
      <c r="F667" s="162">
        <v>2498</v>
      </c>
    </row>
    <row r="668" spans="1:6">
      <c r="A668" t="s">
        <v>1669</v>
      </c>
      <c r="B668" t="s">
        <v>1574</v>
      </c>
      <c r="C668">
        <v>2478</v>
      </c>
      <c r="F668" s="162">
        <v>2478</v>
      </c>
    </row>
    <row r="669" spans="1:6">
      <c r="A669" t="s">
        <v>1670</v>
      </c>
      <c r="B669" t="s">
        <v>1574</v>
      </c>
      <c r="C669">
        <v>2476.4</v>
      </c>
      <c r="F669" s="162">
        <v>2476</v>
      </c>
    </row>
    <row r="670" spans="1:6">
      <c r="A670" t="s">
        <v>691</v>
      </c>
      <c r="B670" t="s">
        <v>1574</v>
      </c>
      <c r="C670">
        <v>2474.6182779999999</v>
      </c>
      <c r="F670" s="162">
        <v>2475</v>
      </c>
    </row>
    <row r="671" spans="1:6">
      <c r="A671" t="s">
        <v>1671</v>
      </c>
      <c r="B671" t="s">
        <v>1574</v>
      </c>
      <c r="C671">
        <v>2470.75</v>
      </c>
      <c r="F671" s="162">
        <v>2471</v>
      </c>
    </row>
    <row r="672" spans="1:6">
      <c r="A672" t="s">
        <v>640</v>
      </c>
      <c r="B672" t="s">
        <v>1574</v>
      </c>
      <c r="C672">
        <v>2468.2190000000001</v>
      </c>
      <c r="F672" s="162">
        <v>2468</v>
      </c>
    </row>
    <row r="673" spans="1:6">
      <c r="A673" t="s">
        <v>1672</v>
      </c>
      <c r="B673" t="s">
        <v>1574</v>
      </c>
      <c r="C673">
        <v>2451.48</v>
      </c>
      <c r="F673" s="162">
        <v>2451</v>
      </c>
    </row>
    <row r="674" spans="1:6">
      <c r="A674" t="s">
        <v>1673</v>
      </c>
      <c r="B674" t="s">
        <v>1574</v>
      </c>
      <c r="C674">
        <v>2449.8735999999999</v>
      </c>
      <c r="F674" s="162">
        <v>2450</v>
      </c>
    </row>
    <row r="675" spans="1:6">
      <c r="A675" t="s">
        <v>1094</v>
      </c>
      <c r="B675" t="s">
        <v>1574</v>
      </c>
      <c r="C675">
        <v>2445.7670699999999</v>
      </c>
      <c r="F675" s="162">
        <v>2446</v>
      </c>
    </row>
    <row r="676" spans="1:6">
      <c r="A676" t="s">
        <v>817</v>
      </c>
      <c r="B676" t="s">
        <v>1574</v>
      </c>
      <c r="C676">
        <v>2440.5630000000001</v>
      </c>
      <c r="F676" s="162">
        <v>2441</v>
      </c>
    </row>
    <row r="677" spans="1:6">
      <c r="A677" t="s">
        <v>1674</v>
      </c>
      <c r="B677" t="s">
        <v>1574</v>
      </c>
      <c r="C677">
        <v>2426.6244999999999</v>
      </c>
      <c r="F677" s="162">
        <v>2427</v>
      </c>
    </row>
    <row r="678" spans="1:6">
      <c r="A678" t="s">
        <v>718</v>
      </c>
      <c r="B678" t="s">
        <v>1574</v>
      </c>
      <c r="C678">
        <v>2418</v>
      </c>
      <c r="F678" s="162">
        <v>2418</v>
      </c>
    </row>
    <row r="679" spans="1:6">
      <c r="A679" t="s">
        <v>803</v>
      </c>
      <c r="B679" t="s">
        <v>1574</v>
      </c>
      <c r="C679">
        <v>2406.8850000000002</v>
      </c>
      <c r="F679" s="162">
        <v>2407</v>
      </c>
    </row>
    <row r="680" spans="1:6">
      <c r="A680" t="s">
        <v>1675</v>
      </c>
      <c r="B680" t="s">
        <v>1574</v>
      </c>
      <c r="C680">
        <v>2401.44</v>
      </c>
      <c r="F680" s="162">
        <v>2401</v>
      </c>
    </row>
    <row r="681" spans="1:6">
      <c r="A681" t="s">
        <v>950</v>
      </c>
      <c r="B681" t="s">
        <v>1574</v>
      </c>
      <c r="C681">
        <v>2395.8074750000001</v>
      </c>
      <c r="F681" s="162">
        <v>2396</v>
      </c>
    </row>
    <row r="682" spans="1:6">
      <c r="A682" t="s">
        <v>1077</v>
      </c>
      <c r="B682" t="s">
        <v>1574</v>
      </c>
      <c r="C682">
        <v>2384.3409999999999</v>
      </c>
      <c r="F682" s="162">
        <v>2384</v>
      </c>
    </row>
    <row r="683" spans="1:6">
      <c r="A683" t="s">
        <v>1021</v>
      </c>
      <c r="B683" t="s">
        <v>1574</v>
      </c>
      <c r="C683">
        <v>2382</v>
      </c>
      <c r="F683" s="162">
        <v>2382</v>
      </c>
    </row>
    <row r="684" spans="1:6">
      <c r="A684" t="s">
        <v>1066</v>
      </c>
      <c r="B684" t="s">
        <v>1574</v>
      </c>
      <c r="C684">
        <v>2380.4402089999999</v>
      </c>
      <c r="F684" s="162">
        <v>2380</v>
      </c>
    </row>
    <row r="685" spans="1:6">
      <c r="A685" t="s">
        <v>666</v>
      </c>
      <c r="B685" t="s">
        <v>1574</v>
      </c>
      <c r="C685">
        <v>2361.5619539999998</v>
      </c>
      <c r="F685" s="162">
        <v>2362</v>
      </c>
    </row>
    <row r="686" spans="1:6">
      <c r="A686" t="s">
        <v>490</v>
      </c>
      <c r="B686" t="s">
        <v>1574</v>
      </c>
      <c r="C686">
        <v>2353</v>
      </c>
      <c r="F686" s="162">
        <v>2353</v>
      </c>
    </row>
    <row r="687" spans="1:6">
      <c r="A687" t="s">
        <v>1676</v>
      </c>
      <c r="B687" t="s">
        <v>1574</v>
      </c>
      <c r="C687">
        <v>2350.2860999999998</v>
      </c>
      <c r="F687" s="162">
        <v>2350</v>
      </c>
    </row>
    <row r="688" spans="1:6">
      <c r="A688" t="s">
        <v>1677</v>
      </c>
      <c r="B688" t="s">
        <v>1574</v>
      </c>
      <c r="C688">
        <v>2349.15</v>
      </c>
      <c r="F688" s="162">
        <v>2349</v>
      </c>
    </row>
    <row r="689" spans="1:6">
      <c r="A689" t="s">
        <v>1678</v>
      </c>
      <c r="B689" t="s">
        <v>1574</v>
      </c>
      <c r="C689">
        <v>2344.2199999999998</v>
      </c>
      <c r="F689" s="162">
        <v>2344</v>
      </c>
    </row>
    <row r="690" spans="1:6">
      <c r="A690" t="s">
        <v>612</v>
      </c>
      <c r="B690" t="s">
        <v>1574</v>
      </c>
      <c r="C690">
        <v>2343.4152869999998</v>
      </c>
      <c r="F690" s="162">
        <v>2343</v>
      </c>
    </row>
    <row r="691" spans="1:6">
      <c r="A691" t="s">
        <v>658</v>
      </c>
      <c r="B691" t="s">
        <v>1574</v>
      </c>
      <c r="C691">
        <v>2335.98569</v>
      </c>
      <c r="F691" s="162">
        <v>2336</v>
      </c>
    </row>
    <row r="692" spans="1:6">
      <c r="A692" t="s">
        <v>935</v>
      </c>
      <c r="B692" t="s">
        <v>1574</v>
      </c>
      <c r="C692">
        <v>2333.1</v>
      </c>
      <c r="F692" s="162">
        <v>2333</v>
      </c>
    </row>
    <row r="693" spans="1:6">
      <c r="A693" t="s">
        <v>656</v>
      </c>
      <c r="B693" t="s">
        <v>1574</v>
      </c>
      <c r="C693">
        <v>2332.6633849999998</v>
      </c>
      <c r="F693" s="162">
        <v>2333</v>
      </c>
    </row>
    <row r="694" spans="1:6">
      <c r="A694" t="s">
        <v>423</v>
      </c>
      <c r="B694" t="s">
        <v>1574</v>
      </c>
      <c r="C694">
        <v>2324</v>
      </c>
      <c r="F694" s="162">
        <v>2324</v>
      </c>
    </row>
    <row r="695" spans="1:6">
      <c r="A695" t="s">
        <v>1679</v>
      </c>
      <c r="B695" t="s">
        <v>1574</v>
      </c>
      <c r="C695">
        <v>2312.89</v>
      </c>
      <c r="F695" s="162">
        <v>2313</v>
      </c>
    </row>
    <row r="696" spans="1:6">
      <c r="A696" t="s">
        <v>326</v>
      </c>
      <c r="B696" t="s">
        <v>1574</v>
      </c>
      <c r="C696">
        <v>2304.85</v>
      </c>
      <c r="F696" s="162">
        <v>2305</v>
      </c>
    </row>
    <row r="697" spans="1:6">
      <c r="A697" t="s">
        <v>1534</v>
      </c>
      <c r="B697" t="s">
        <v>1574</v>
      </c>
      <c r="C697">
        <v>2299</v>
      </c>
      <c r="F697" s="162">
        <v>2299</v>
      </c>
    </row>
    <row r="698" spans="1:6">
      <c r="A698" t="s">
        <v>1680</v>
      </c>
      <c r="B698" t="s">
        <v>1574</v>
      </c>
      <c r="C698">
        <v>2295.5300000000002</v>
      </c>
      <c r="F698" s="162">
        <v>2296</v>
      </c>
    </row>
    <row r="699" spans="1:6">
      <c r="A699" t="s">
        <v>758</v>
      </c>
      <c r="B699" t="s">
        <v>1574</v>
      </c>
      <c r="C699">
        <v>2287.1999999999998</v>
      </c>
      <c r="F699" s="162">
        <v>2287</v>
      </c>
    </row>
    <row r="700" spans="1:6">
      <c r="A700" t="s">
        <v>1681</v>
      </c>
      <c r="B700" t="s">
        <v>1574</v>
      </c>
      <c r="C700">
        <v>2280.6657</v>
      </c>
      <c r="F700" s="162">
        <v>2281</v>
      </c>
    </row>
    <row r="701" spans="1:6">
      <c r="A701" t="s">
        <v>1151</v>
      </c>
      <c r="B701" t="s">
        <v>1574</v>
      </c>
      <c r="C701">
        <v>2248.6016639999998</v>
      </c>
      <c r="F701" s="162">
        <v>2249</v>
      </c>
    </row>
    <row r="702" spans="1:6">
      <c r="A702" t="s">
        <v>1308</v>
      </c>
      <c r="B702" t="s">
        <v>1574</v>
      </c>
      <c r="C702">
        <v>2228.2693709999999</v>
      </c>
      <c r="F702" s="162">
        <v>2228</v>
      </c>
    </row>
    <row r="703" spans="1:6">
      <c r="A703" t="s">
        <v>471</v>
      </c>
      <c r="B703" t="s">
        <v>1574</v>
      </c>
      <c r="C703">
        <v>2224.31</v>
      </c>
      <c r="F703" s="162">
        <v>2224</v>
      </c>
    </row>
    <row r="704" spans="1:6">
      <c r="A704" t="s">
        <v>1682</v>
      </c>
      <c r="B704" t="s">
        <v>1574</v>
      </c>
      <c r="C704">
        <v>2197.1321370000001</v>
      </c>
      <c r="F704" s="162">
        <v>2197</v>
      </c>
    </row>
    <row r="705" spans="1:6">
      <c r="A705" t="s">
        <v>586</v>
      </c>
      <c r="B705" t="s">
        <v>1574</v>
      </c>
      <c r="C705">
        <v>2180.8409999999999</v>
      </c>
      <c r="F705" s="162">
        <v>2181</v>
      </c>
    </row>
    <row r="706" spans="1:6">
      <c r="A706" t="s">
        <v>1144</v>
      </c>
      <c r="B706" t="s">
        <v>1574</v>
      </c>
      <c r="C706">
        <v>2180.2040000000002</v>
      </c>
      <c r="F706" s="162">
        <v>2180</v>
      </c>
    </row>
    <row r="707" spans="1:6">
      <c r="A707" t="s">
        <v>891</v>
      </c>
      <c r="B707" t="s">
        <v>1574</v>
      </c>
      <c r="C707">
        <v>2176.9684400000001</v>
      </c>
      <c r="F707" s="162">
        <v>2177</v>
      </c>
    </row>
    <row r="708" spans="1:6">
      <c r="A708" t="s">
        <v>1090</v>
      </c>
      <c r="B708" t="s">
        <v>1574</v>
      </c>
      <c r="C708">
        <v>2175.6046000000001</v>
      </c>
      <c r="F708" s="162">
        <v>2176</v>
      </c>
    </row>
    <row r="709" spans="1:6">
      <c r="A709" t="s">
        <v>1683</v>
      </c>
      <c r="B709" t="s">
        <v>1574</v>
      </c>
      <c r="C709">
        <v>2175.6</v>
      </c>
      <c r="F709" s="162">
        <v>2176</v>
      </c>
    </row>
    <row r="710" spans="1:6">
      <c r="A710" t="s">
        <v>724</v>
      </c>
      <c r="B710" t="s">
        <v>1574</v>
      </c>
      <c r="C710">
        <v>2164</v>
      </c>
      <c r="F710" s="162">
        <v>2164</v>
      </c>
    </row>
    <row r="711" spans="1:6">
      <c r="A711" t="s">
        <v>688</v>
      </c>
      <c r="B711" t="s">
        <v>1574</v>
      </c>
      <c r="C711">
        <v>2159.9070000000002</v>
      </c>
      <c r="F711" s="162">
        <v>2160</v>
      </c>
    </row>
    <row r="712" spans="1:6">
      <c r="A712" t="s">
        <v>1684</v>
      </c>
      <c r="B712" t="s">
        <v>1574</v>
      </c>
      <c r="C712">
        <v>2148</v>
      </c>
      <c r="F712" s="162">
        <v>2148</v>
      </c>
    </row>
    <row r="713" spans="1:6">
      <c r="A713" t="s">
        <v>1120</v>
      </c>
      <c r="B713" t="s">
        <v>1574</v>
      </c>
      <c r="C713">
        <v>2130.9</v>
      </c>
      <c r="F713" s="162">
        <v>2131</v>
      </c>
    </row>
    <row r="714" spans="1:6">
      <c r="A714" t="s">
        <v>1685</v>
      </c>
      <c r="B714" t="s">
        <v>1574</v>
      </c>
      <c r="C714">
        <v>2130</v>
      </c>
      <c r="F714" s="162">
        <v>2130</v>
      </c>
    </row>
    <row r="715" spans="1:6">
      <c r="A715" t="s">
        <v>970</v>
      </c>
      <c r="B715" t="s">
        <v>1574</v>
      </c>
      <c r="C715">
        <v>2127.9360000000001</v>
      </c>
      <c r="F715" s="162">
        <v>2128</v>
      </c>
    </row>
    <row r="716" spans="1:6">
      <c r="A716" t="s">
        <v>639</v>
      </c>
      <c r="B716" t="s">
        <v>1574</v>
      </c>
      <c r="C716">
        <v>2123.3000000000002</v>
      </c>
      <c r="F716" s="162">
        <v>2123</v>
      </c>
    </row>
    <row r="717" spans="1:6">
      <c r="A717" t="s">
        <v>673</v>
      </c>
      <c r="B717" t="s">
        <v>1574</v>
      </c>
      <c r="C717">
        <v>2121.0112979999999</v>
      </c>
      <c r="F717" s="162">
        <v>2121</v>
      </c>
    </row>
    <row r="718" spans="1:6">
      <c r="A718" t="s">
        <v>878</v>
      </c>
      <c r="B718" t="s">
        <v>1574</v>
      </c>
      <c r="C718">
        <v>2121</v>
      </c>
      <c r="F718" s="162">
        <v>2121</v>
      </c>
    </row>
    <row r="719" spans="1:6">
      <c r="A719" t="s">
        <v>1686</v>
      </c>
      <c r="B719" t="s">
        <v>1574</v>
      </c>
      <c r="C719">
        <v>2119</v>
      </c>
      <c r="F719" s="162">
        <v>2119</v>
      </c>
    </row>
    <row r="720" spans="1:6">
      <c r="A720" t="s">
        <v>1687</v>
      </c>
      <c r="B720" t="s">
        <v>1574</v>
      </c>
      <c r="C720">
        <v>2097.7552999999998</v>
      </c>
      <c r="F720" s="162">
        <v>2098</v>
      </c>
    </row>
    <row r="721" spans="1:6">
      <c r="A721" t="s">
        <v>1493</v>
      </c>
      <c r="B721" t="s">
        <v>1574</v>
      </c>
      <c r="C721">
        <v>2087.5</v>
      </c>
      <c r="F721" s="162">
        <v>2088</v>
      </c>
    </row>
    <row r="722" spans="1:6">
      <c r="A722" t="s">
        <v>599</v>
      </c>
      <c r="B722" t="s">
        <v>1574</v>
      </c>
      <c r="C722">
        <v>2086.6446000000001</v>
      </c>
      <c r="F722" s="162">
        <v>2087</v>
      </c>
    </row>
    <row r="723" spans="1:6">
      <c r="A723" t="s">
        <v>876</v>
      </c>
      <c r="B723" t="s">
        <v>1574</v>
      </c>
      <c r="C723">
        <v>2071.547493</v>
      </c>
      <c r="F723" s="162">
        <v>2072</v>
      </c>
    </row>
    <row r="724" spans="1:6">
      <c r="A724" t="s">
        <v>678</v>
      </c>
      <c r="B724" t="s">
        <v>1574</v>
      </c>
      <c r="C724">
        <v>2069.285742</v>
      </c>
      <c r="F724" s="162">
        <v>2069</v>
      </c>
    </row>
    <row r="725" spans="1:6">
      <c r="A725" t="s">
        <v>1688</v>
      </c>
      <c r="B725" t="s">
        <v>1574</v>
      </c>
      <c r="C725">
        <v>2054.944</v>
      </c>
      <c r="F725" s="162">
        <v>2055</v>
      </c>
    </row>
    <row r="726" spans="1:6">
      <c r="A726" t="s">
        <v>819</v>
      </c>
      <c r="B726" t="s">
        <v>1574</v>
      </c>
      <c r="C726">
        <v>2052.2069999999999</v>
      </c>
      <c r="F726" s="162">
        <v>2052</v>
      </c>
    </row>
    <row r="727" spans="1:6">
      <c r="A727" t="s">
        <v>1042</v>
      </c>
      <c r="B727" t="s">
        <v>1574</v>
      </c>
      <c r="C727">
        <v>2052</v>
      </c>
      <c r="F727" s="162">
        <v>2052</v>
      </c>
    </row>
    <row r="728" spans="1:6">
      <c r="A728" t="s">
        <v>628</v>
      </c>
      <c r="B728" t="s">
        <v>1574</v>
      </c>
      <c r="C728">
        <v>2049.4823999999999</v>
      </c>
      <c r="F728" s="162">
        <v>2049</v>
      </c>
    </row>
    <row r="729" spans="1:6">
      <c r="A729" t="s">
        <v>1689</v>
      </c>
      <c r="B729" t="s">
        <v>1574</v>
      </c>
      <c r="C729">
        <v>2049.1950000000002</v>
      </c>
      <c r="F729" s="162">
        <v>2049</v>
      </c>
    </row>
    <row r="730" spans="1:6">
      <c r="A730" t="s">
        <v>1179</v>
      </c>
      <c r="B730" t="s">
        <v>1574</v>
      </c>
      <c r="C730">
        <v>2045.7647999999999</v>
      </c>
      <c r="F730" s="162">
        <v>2046</v>
      </c>
    </row>
    <row r="731" spans="1:6">
      <c r="A731" t="s">
        <v>683</v>
      </c>
      <c r="B731" t="s">
        <v>1574</v>
      </c>
      <c r="C731">
        <v>2042</v>
      </c>
      <c r="F731" s="162">
        <v>2042</v>
      </c>
    </row>
    <row r="732" spans="1:6">
      <c r="A732" t="s">
        <v>1690</v>
      </c>
      <c r="B732" t="s">
        <v>1574</v>
      </c>
      <c r="C732">
        <v>2038.3952549999999</v>
      </c>
      <c r="F732" s="162">
        <v>2038</v>
      </c>
    </row>
    <row r="733" spans="1:6">
      <c r="A733" t="s">
        <v>1691</v>
      </c>
      <c r="B733" t="s">
        <v>1574</v>
      </c>
      <c r="C733">
        <v>2033.155</v>
      </c>
      <c r="F733" s="162">
        <v>2033</v>
      </c>
    </row>
    <row r="734" spans="1:6">
      <c r="A734" t="s">
        <v>1692</v>
      </c>
      <c r="B734" t="s">
        <v>1574</v>
      </c>
      <c r="C734">
        <v>2028.54</v>
      </c>
      <c r="F734" s="162">
        <v>2029</v>
      </c>
    </row>
    <row r="735" spans="1:6">
      <c r="A735" t="s">
        <v>187</v>
      </c>
      <c r="B735" t="s">
        <v>1574</v>
      </c>
      <c r="C735">
        <v>2025.3653999999999</v>
      </c>
      <c r="F735" s="162">
        <v>2025</v>
      </c>
    </row>
    <row r="736" spans="1:6">
      <c r="A736" t="s">
        <v>655</v>
      </c>
      <c r="B736" t="s">
        <v>1574</v>
      </c>
      <c r="C736">
        <v>2020.91031</v>
      </c>
      <c r="F736" s="162">
        <v>2021</v>
      </c>
    </row>
    <row r="737" spans="1:6">
      <c r="A737" t="s">
        <v>1693</v>
      </c>
      <c r="B737" t="s">
        <v>1574</v>
      </c>
      <c r="C737">
        <v>2016.5619999999999</v>
      </c>
      <c r="F737" s="162">
        <v>2017</v>
      </c>
    </row>
    <row r="738" spans="1:6">
      <c r="A738" t="s">
        <v>1264</v>
      </c>
      <c r="B738" t="s">
        <v>1574</v>
      </c>
      <c r="C738">
        <v>2006.5726979999999</v>
      </c>
      <c r="F738" s="162">
        <v>2007</v>
      </c>
    </row>
    <row r="739" spans="1:6">
      <c r="A739" t="s">
        <v>313</v>
      </c>
      <c r="B739" t="s">
        <v>1574</v>
      </c>
      <c r="C739">
        <v>2001</v>
      </c>
      <c r="F739" s="162">
        <v>2001</v>
      </c>
    </row>
    <row r="740" spans="1:6">
      <c r="A740" t="s">
        <v>1694</v>
      </c>
      <c r="B740" t="s">
        <v>1574</v>
      </c>
      <c r="C740">
        <v>1995.6559999999999</v>
      </c>
      <c r="F740" s="162">
        <v>1996</v>
      </c>
    </row>
    <row r="741" spans="1:6">
      <c r="A741" t="s">
        <v>1695</v>
      </c>
      <c r="B741" t="s">
        <v>1574</v>
      </c>
      <c r="C741">
        <v>1986.5360000000001</v>
      </c>
      <c r="F741" s="162">
        <v>1987</v>
      </c>
    </row>
    <row r="742" spans="1:6">
      <c r="A742" t="s">
        <v>1696</v>
      </c>
      <c r="B742" t="s">
        <v>1574</v>
      </c>
      <c r="C742">
        <v>1986</v>
      </c>
      <c r="F742" s="162">
        <v>1986</v>
      </c>
    </row>
    <row r="743" spans="1:6">
      <c r="A743" t="s">
        <v>1697</v>
      </c>
      <c r="B743" t="s">
        <v>1574</v>
      </c>
      <c r="C743">
        <v>1983.94</v>
      </c>
      <c r="F743" s="162">
        <v>1984</v>
      </c>
    </row>
    <row r="744" spans="1:6">
      <c r="A744" t="s">
        <v>632</v>
      </c>
      <c r="B744" t="s">
        <v>1574</v>
      </c>
      <c r="C744">
        <v>1980.8</v>
      </c>
      <c r="F744" s="162">
        <v>1981</v>
      </c>
    </row>
    <row r="745" spans="1:6">
      <c r="A745" t="s">
        <v>1698</v>
      </c>
      <c r="B745" t="s">
        <v>1574</v>
      </c>
      <c r="C745">
        <v>1979.723</v>
      </c>
      <c r="F745" s="162">
        <v>1980</v>
      </c>
    </row>
    <row r="746" spans="1:6">
      <c r="A746" t="s">
        <v>1509</v>
      </c>
      <c r="B746" t="s">
        <v>1574</v>
      </c>
      <c r="C746">
        <v>1974.6066000000001</v>
      </c>
      <c r="F746" s="162">
        <v>1975</v>
      </c>
    </row>
    <row r="747" spans="1:6">
      <c r="A747" t="s">
        <v>1699</v>
      </c>
      <c r="B747" t="s">
        <v>1574</v>
      </c>
      <c r="C747">
        <v>1973.896</v>
      </c>
      <c r="F747" s="162">
        <v>1974</v>
      </c>
    </row>
    <row r="748" spans="1:6">
      <c r="A748" t="s">
        <v>1700</v>
      </c>
      <c r="B748" t="s">
        <v>1574</v>
      </c>
      <c r="C748">
        <v>1971</v>
      </c>
      <c r="F748" s="162">
        <v>1971</v>
      </c>
    </row>
    <row r="749" spans="1:6">
      <c r="A749" t="s">
        <v>317</v>
      </c>
      <c r="B749" t="s">
        <v>1574</v>
      </c>
      <c r="C749">
        <v>1970</v>
      </c>
      <c r="F749" s="162">
        <v>1970</v>
      </c>
    </row>
    <row r="750" spans="1:6">
      <c r="A750" t="s">
        <v>1701</v>
      </c>
      <c r="B750" t="s">
        <v>1574</v>
      </c>
      <c r="C750">
        <v>1969.097</v>
      </c>
      <c r="F750" s="162">
        <v>1969</v>
      </c>
    </row>
    <row r="751" spans="1:6">
      <c r="A751" t="s">
        <v>508</v>
      </c>
      <c r="B751" t="s">
        <v>1574</v>
      </c>
      <c r="C751">
        <v>1968.5065</v>
      </c>
      <c r="F751" s="162">
        <v>1969</v>
      </c>
    </row>
    <row r="752" spans="1:6">
      <c r="A752" t="s">
        <v>980</v>
      </c>
      <c r="B752" t="s">
        <v>1574</v>
      </c>
      <c r="C752">
        <v>1947.3</v>
      </c>
      <c r="F752" s="162">
        <v>1947</v>
      </c>
    </row>
    <row r="753" spans="1:6">
      <c r="A753" t="s">
        <v>645</v>
      </c>
      <c r="B753" t="s">
        <v>1574</v>
      </c>
      <c r="C753">
        <v>1943.9</v>
      </c>
      <c r="F753" s="162">
        <v>1944</v>
      </c>
    </row>
    <row r="754" spans="1:6">
      <c r="A754" t="s">
        <v>680</v>
      </c>
      <c r="B754" t="s">
        <v>1574</v>
      </c>
      <c r="C754">
        <v>1940</v>
      </c>
      <c r="F754" s="162">
        <v>1940</v>
      </c>
    </row>
    <row r="755" spans="1:6">
      <c r="A755" t="s">
        <v>1137</v>
      </c>
      <c r="B755" t="s">
        <v>1574</v>
      </c>
      <c r="C755">
        <v>1932.2</v>
      </c>
      <c r="F755" s="162">
        <v>1932</v>
      </c>
    </row>
    <row r="756" spans="1:6">
      <c r="A756" t="s">
        <v>778</v>
      </c>
      <c r="B756" t="s">
        <v>1574</v>
      </c>
      <c r="C756">
        <v>1918.5</v>
      </c>
      <c r="F756" s="162">
        <v>1919</v>
      </c>
    </row>
    <row r="757" spans="1:6">
      <c r="A757" t="s">
        <v>1702</v>
      </c>
      <c r="B757" t="s">
        <v>1574</v>
      </c>
      <c r="C757">
        <v>1918</v>
      </c>
      <c r="F757" s="162">
        <v>1918</v>
      </c>
    </row>
    <row r="758" spans="1:6">
      <c r="A758" t="s">
        <v>872</v>
      </c>
      <c r="B758" t="s">
        <v>1574</v>
      </c>
      <c r="C758">
        <v>1916.8267940000001</v>
      </c>
      <c r="F758" s="162">
        <v>1917</v>
      </c>
    </row>
    <row r="759" spans="1:6">
      <c r="A759" t="s">
        <v>613</v>
      </c>
      <c r="B759" t="s">
        <v>1574</v>
      </c>
      <c r="C759">
        <v>1902.112443</v>
      </c>
      <c r="F759" s="162">
        <v>1902</v>
      </c>
    </row>
    <row r="760" spans="1:6">
      <c r="A760" t="s">
        <v>1703</v>
      </c>
      <c r="B760" t="s">
        <v>1574</v>
      </c>
      <c r="C760">
        <v>1887</v>
      </c>
      <c r="F760" s="162">
        <v>1887</v>
      </c>
    </row>
    <row r="761" spans="1:6">
      <c r="A761" t="s">
        <v>1704</v>
      </c>
      <c r="B761" t="s">
        <v>1574</v>
      </c>
      <c r="C761">
        <v>1883.5201790000001</v>
      </c>
      <c r="F761" s="162">
        <v>1884</v>
      </c>
    </row>
    <row r="762" spans="1:6">
      <c r="A762" t="s">
        <v>1705</v>
      </c>
      <c r="B762" t="s">
        <v>1574</v>
      </c>
      <c r="C762">
        <v>1880</v>
      </c>
      <c r="F762" s="162">
        <v>1880</v>
      </c>
    </row>
    <row r="763" spans="1:6">
      <c r="A763" t="s">
        <v>763</v>
      </c>
      <c r="B763" t="s">
        <v>1574</v>
      </c>
      <c r="C763">
        <v>1871.4</v>
      </c>
      <c r="F763" s="162">
        <v>1871</v>
      </c>
    </row>
    <row r="764" spans="1:6">
      <c r="A764" t="s">
        <v>1275</v>
      </c>
      <c r="B764" t="s">
        <v>1574</v>
      </c>
      <c r="C764">
        <v>1869.864</v>
      </c>
      <c r="F764" s="162">
        <v>1870</v>
      </c>
    </row>
    <row r="765" spans="1:6">
      <c r="A765" t="s">
        <v>176</v>
      </c>
      <c r="B765" t="s">
        <v>1574</v>
      </c>
      <c r="C765">
        <v>1862</v>
      </c>
      <c r="F765" s="162">
        <v>1862</v>
      </c>
    </row>
    <row r="766" spans="1:6">
      <c r="A766" t="s">
        <v>1706</v>
      </c>
      <c r="B766" t="s">
        <v>1574</v>
      </c>
      <c r="C766">
        <v>1858.1856</v>
      </c>
      <c r="F766" s="162">
        <v>1858</v>
      </c>
    </row>
    <row r="767" spans="1:6">
      <c r="A767" t="s">
        <v>1707</v>
      </c>
      <c r="B767" t="s">
        <v>1574</v>
      </c>
      <c r="C767">
        <v>1853</v>
      </c>
      <c r="F767" s="162">
        <v>1853</v>
      </c>
    </row>
    <row r="768" spans="1:6">
      <c r="A768" t="s">
        <v>1708</v>
      </c>
      <c r="B768" t="s">
        <v>1574</v>
      </c>
      <c r="C768">
        <v>1851.6138000000001</v>
      </c>
      <c r="F768" s="162">
        <v>1852</v>
      </c>
    </row>
    <row r="769" spans="1:6">
      <c r="A769" t="s">
        <v>1709</v>
      </c>
      <c r="B769" t="s">
        <v>1574</v>
      </c>
      <c r="C769">
        <v>1845.26</v>
      </c>
      <c r="F769" s="162">
        <v>1845</v>
      </c>
    </row>
    <row r="770" spans="1:6">
      <c r="A770" t="s">
        <v>604</v>
      </c>
      <c r="B770" t="s">
        <v>1574</v>
      </c>
      <c r="C770">
        <v>1839.825</v>
      </c>
      <c r="F770" s="162">
        <v>1840</v>
      </c>
    </row>
    <row r="771" spans="1:6">
      <c r="A771" t="s">
        <v>1104</v>
      </c>
      <c r="B771" t="s">
        <v>1574</v>
      </c>
      <c r="C771">
        <v>1839.584533</v>
      </c>
      <c r="F771" s="162">
        <v>1840</v>
      </c>
    </row>
    <row r="772" spans="1:6">
      <c r="A772" t="s">
        <v>1282</v>
      </c>
      <c r="B772" t="s">
        <v>1574</v>
      </c>
      <c r="C772">
        <v>1835.2449999999999</v>
      </c>
      <c r="F772" s="162">
        <v>1835</v>
      </c>
    </row>
    <row r="773" spans="1:6">
      <c r="A773" t="s">
        <v>733</v>
      </c>
      <c r="B773" t="s">
        <v>1574</v>
      </c>
      <c r="C773">
        <v>1831</v>
      </c>
      <c r="F773" s="162">
        <v>1831</v>
      </c>
    </row>
    <row r="774" spans="1:6">
      <c r="A774" t="s">
        <v>698</v>
      </c>
      <c r="B774" t="s">
        <v>1574</v>
      </c>
      <c r="C774">
        <v>1829</v>
      </c>
      <c r="F774" s="162">
        <v>1829</v>
      </c>
    </row>
    <row r="775" spans="1:6">
      <c r="A775" t="s">
        <v>1300</v>
      </c>
      <c r="B775" t="s">
        <v>1574</v>
      </c>
      <c r="C775">
        <v>1823.2</v>
      </c>
      <c r="F775" s="162">
        <v>1823</v>
      </c>
    </row>
    <row r="776" spans="1:6">
      <c r="A776" t="s">
        <v>675</v>
      </c>
      <c r="B776" t="s">
        <v>1574</v>
      </c>
      <c r="C776">
        <v>1823.04</v>
      </c>
      <c r="F776" s="162">
        <v>1823</v>
      </c>
    </row>
    <row r="777" spans="1:6">
      <c r="A777" t="s">
        <v>689</v>
      </c>
      <c r="B777" t="s">
        <v>1574</v>
      </c>
      <c r="C777">
        <v>1816.8610000000001</v>
      </c>
      <c r="F777" s="162">
        <v>1817</v>
      </c>
    </row>
    <row r="778" spans="1:6">
      <c r="A778" t="s">
        <v>1710</v>
      </c>
      <c r="B778" t="s">
        <v>1574</v>
      </c>
      <c r="C778">
        <v>1796</v>
      </c>
      <c r="F778" s="162">
        <v>1796</v>
      </c>
    </row>
    <row r="779" spans="1:6">
      <c r="A779" t="s">
        <v>1711</v>
      </c>
      <c r="B779" t="s">
        <v>1574</v>
      </c>
      <c r="C779">
        <v>1793.260794</v>
      </c>
      <c r="F779" s="162">
        <v>1793</v>
      </c>
    </row>
    <row r="780" spans="1:6">
      <c r="A780" t="s">
        <v>491</v>
      </c>
      <c r="B780" t="s">
        <v>1574</v>
      </c>
      <c r="C780">
        <v>1793.1859999999999</v>
      </c>
      <c r="F780" s="162">
        <v>1793</v>
      </c>
    </row>
    <row r="781" spans="1:6">
      <c r="A781" t="s">
        <v>809</v>
      </c>
      <c r="B781" t="s">
        <v>1574</v>
      </c>
      <c r="C781">
        <v>1789</v>
      </c>
      <c r="F781" s="162">
        <v>1789</v>
      </c>
    </row>
    <row r="782" spans="1:6">
      <c r="A782" t="s">
        <v>1712</v>
      </c>
      <c r="B782" t="s">
        <v>1574</v>
      </c>
      <c r="C782">
        <v>1781.4157</v>
      </c>
      <c r="F782" s="162">
        <v>1781</v>
      </c>
    </row>
    <row r="783" spans="1:6">
      <c r="A783" t="s">
        <v>594</v>
      </c>
      <c r="B783" t="s">
        <v>1574</v>
      </c>
      <c r="C783">
        <v>1778.867</v>
      </c>
      <c r="F783" s="162">
        <v>1779</v>
      </c>
    </row>
    <row r="784" spans="1:6">
      <c r="A784" t="s">
        <v>1713</v>
      </c>
      <c r="B784" t="s">
        <v>1574</v>
      </c>
      <c r="C784">
        <v>1777.823668</v>
      </c>
      <c r="F784" s="162">
        <v>1778</v>
      </c>
    </row>
    <row r="785" spans="1:6">
      <c r="A785" t="s">
        <v>238</v>
      </c>
      <c r="B785" t="s">
        <v>1574</v>
      </c>
      <c r="C785">
        <v>1770</v>
      </c>
      <c r="F785" s="162">
        <v>1770</v>
      </c>
    </row>
    <row r="786" spans="1:6">
      <c r="A786" t="s">
        <v>1241</v>
      </c>
      <c r="B786" t="s">
        <v>1574</v>
      </c>
      <c r="C786">
        <v>1769</v>
      </c>
      <c r="F786" s="162">
        <v>1769</v>
      </c>
    </row>
    <row r="787" spans="1:6">
      <c r="A787" t="s">
        <v>1129</v>
      </c>
      <c r="B787" t="s">
        <v>1574</v>
      </c>
      <c r="C787">
        <v>1765.886</v>
      </c>
      <c r="F787" s="162">
        <v>1766</v>
      </c>
    </row>
    <row r="788" spans="1:6">
      <c r="A788" t="s">
        <v>703</v>
      </c>
      <c r="B788" t="s">
        <v>1574</v>
      </c>
      <c r="C788">
        <v>1757.164761</v>
      </c>
      <c r="F788" s="162">
        <v>1757</v>
      </c>
    </row>
    <row r="789" spans="1:6">
      <c r="A789" t="s">
        <v>663</v>
      </c>
      <c r="B789" t="s">
        <v>1574</v>
      </c>
      <c r="C789">
        <v>1753.66246</v>
      </c>
      <c r="F789" s="162">
        <v>1754</v>
      </c>
    </row>
    <row r="790" spans="1:6">
      <c r="A790" t="s">
        <v>769</v>
      </c>
      <c r="B790" t="s">
        <v>1574</v>
      </c>
      <c r="C790">
        <v>1753.107</v>
      </c>
      <c r="F790" s="162">
        <v>1753</v>
      </c>
    </row>
    <row r="791" spans="1:6">
      <c r="A791" t="s">
        <v>418</v>
      </c>
      <c r="B791" t="s">
        <v>1574</v>
      </c>
      <c r="C791">
        <v>1751</v>
      </c>
      <c r="F791" s="162">
        <v>1751</v>
      </c>
    </row>
    <row r="792" spans="1:6">
      <c r="A792" t="s">
        <v>702</v>
      </c>
      <c r="B792" t="s">
        <v>1574</v>
      </c>
      <c r="C792">
        <v>1750.2218379999999</v>
      </c>
      <c r="F792" s="162">
        <v>1750</v>
      </c>
    </row>
    <row r="793" spans="1:6">
      <c r="A793" t="s">
        <v>1714</v>
      </c>
      <c r="B793" t="s">
        <v>1574</v>
      </c>
      <c r="C793">
        <v>1749</v>
      </c>
      <c r="F793" s="162">
        <v>1749</v>
      </c>
    </row>
    <row r="794" spans="1:6">
      <c r="A794" t="s">
        <v>764</v>
      </c>
      <c r="B794" t="s">
        <v>1574</v>
      </c>
      <c r="C794">
        <v>1728.2</v>
      </c>
      <c r="F794" s="162">
        <v>1728</v>
      </c>
    </row>
    <row r="795" spans="1:6">
      <c r="A795" t="s">
        <v>1715</v>
      </c>
      <c r="B795" t="s">
        <v>1574</v>
      </c>
      <c r="C795">
        <v>1725</v>
      </c>
      <c r="F795" s="162">
        <v>1725</v>
      </c>
    </row>
    <row r="796" spans="1:6">
      <c r="A796" t="s">
        <v>710</v>
      </c>
      <c r="B796" t="s">
        <v>1574</v>
      </c>
      <c r="C796">
        <v>1705.345313</v>
      </c>
      <c r="F796" s="162">
        <v>1705</v>
      </c>
    </row>
    <row r="797" spans="1:6">
      <c r="A797" t="s">
        <v>1025</v>
      </c>
      <c r="B797" t="s">
        <v>1574</v>
      </c>
      <c r="C797">
        <v>1705</v>
      </c>
      <c r="F797" s="162">
        <v>1705</v>
      </c>
    </row>
    <row r="798" spans="1:6">
      <c r="A798" t="s">
        <v>1387</v>
      </c>
      <c r="B798" t="s">
        <v>1574</v>
      </c>
      <c r="C798">
        <v>1703.12985</v>
      </c>
      <c r="F798" s="162">
        <v>1703</v>
      </c>
    </row>
    <row r="799" spans="1:6">
      <c r="A799" t="s">
        <v>1716</v>
      </c>
      <c r="B799" t="s">
        <v>1574</v>
      </c>
      <c r="C799">
        <v>1698.28009</v>
      </c>
      <c r="F799" s="162">
        <v>1698</v>
      </c>
    </row>
    <row r="800" spans="1:6">
      <c r="A800" t="s">
        <v>881</v>
      </c>
      <c r="B800" t="s">
        <v>1574</v>
      </c>
      <c r="C800">
        <v>1697.902576</v>
      </c>
      <c r="F800" s="162">
        <v>1698</v>
      </c>
    </row>
    <row r="801" spans="1:6">
      <c r="A801" t="s">
        <v>649</v>
      </c>
      <c r="B801" t="s">
        <v>1574</v>
      </c>
      <c r="C801">
        <v>1690.87</v>
      </c>
      <c r="F801" s="162">
        <v>1691</v>
      </c>
    </row>
    <row r="802" spans="1:6">
      <c r="A802" t="s">
        <v>1717</v>
      </c>
      <c r="B802" t="s">
        <v>1574</v>
      </c>
      <c r="C802">
        <v>1690</v>
      </c>
      <c r="F802" s="162">
        <v>1690</v>
      </c>
    </row>
    <row r="803" spans="1:6">
      <c r="A803" t="s">
        <v>248</v>
      </c>
      <c r="B803" t="s">
        <v>1574</v>
      </c>
      <c r="C803">
        <v>1673.146</v>
      </c>
      <c r="F803" s="162">
        <v>1673</v>
      </c>
    </row>
    <row r="804" spans="1:6">
      <c r="A804" t="s">
        <v>1015</v>
      </c>
      <c r="B804" t="s">
        <v>1574</v>
      </c>
      <c r="C804">
        <v>1672.9649999999999</v>
      </c>
      <c r="F804" s="162">
        <v>1673</v>
      </c>
    </row>
    <row r="805" spans="1:6">
      <c r="A805" t="s">
        <v>685</v>
      </c>
      <c r="B805" t="s">
        <v>1574</v>
      </c>
      <c r="C805">
        <v>1672.61</v>
      </c>
      <c r="F805" s="162">
        <v>1673</v>
      </c>
    </row>
    <row r="806" spans="1:6">
      <c r="A806" t="s">
        <v>952</v>
      </c>
      <c r="B806" t="s">
        <v>1574</v>
      </c>
      <c r="C806">
        <v>1665.2</v>
      </c>
      <c r="F806" s="162">
        <v>1665</v>
      </c>
    </row>
    <row r="807" spans="1:6">
      <c r="A807" t="s">
        <v>938</v>
      </c>
      <c r="B807" t="s">
        <v>1574</v>
      </c>
      <c r="C807">
        <v>1663.57</v>
      </c>
      <c r="F807" s="162">
        <v>1664</v>
      </c>
    </row>
    <row r="808" spans="1:6">
      <c r="A808" t="s">
        <v>945</v>
      </c>
      <c r="B808" t="s">
        <v>1574</v>
      </c>
      <c r="C808">
        <v>1660.9</v>
      </c>
      <c r="F808" s="162">
        <v>1661</v>
      </c>
    </row>
    <row r="809" spans="1:6">
      <c r="A809" t="s">
        <v>1718</v>
      </c>
      <c r="B809" t="s">
        <v>1574</v>
      </c>
      <c r="C809">
        <v>1658.14</v>
      </c>
      <c r="F809" s="162">
        <v>1658</v>
      </c>
    </row>
    <row r="810" spans="1:6">
      <c r="A810" t="s">
        <v>1344</v>
      </c>
      <c r="B810" t="s">
        <v>1574</v>
      </c>
      <c r="C810">
        <v>1652.3</v>
      </c>
      <c r="F810" s="162">
        <v>1652</v>
      </c>
    </row>
    <row r="811" spans="1:6">
      <c r="A811" t="s">
        <v>1352</v>
      </c>
      <c r="B811" t="s">
        <v>1574</v>
      </c>
      <c r="C811">
        <v>1650.50072</v>
      </c>
      <c r="F811" s="162">
        <v>1651</v>
      </c>
    </row>
    <row r="812" spans="1:6">
      <c r="A812" t="s">
        <v>668</v>
      </c>
      <c r="B812" t="s">
        <v>1574</v>
      </c>
      <c r="C812">
        <v>1648.2405000000001</v>
      </c>
      <c r="F812" s="162">
        <v>1648</v>
      </c>
    </row>
    <row r="813" spans="1:6">
      <c r="A813" t="s">
        <v>1719</v>
      </c>
      <c r="B813" t="s">
        <v>1574</v>
      </c>
      <c r="C813">
        <v>1646.36</v>
      </c>
      <c r="F813" s="162">
        <v>1646</v>
      </c>
    </row>
    <row r="814" spans="1:6">
      <c r="A814" t="s">
        <v>575</v>
      </c>
      <c r="B814" t="s">
        <v>1574</v>
      </c>
      <c r="C814">
        <v>1630</v>
      </c>
      <c r="F814" s="162">
        <v>1630</v>
      </c>
    </row>
    <row r="815" spans="1:6">
      <c r="A815" t="s">
        <v>1720</v>
      </c>
      <c r="B815" t="s">
        <v>1574</v>
      </c>
      <c r="C815">
        <v>1612.8779999999999</v>
      </c>
      <c r="F815" s="162">
        <v>1613</v>
      </c>
    </row>
    <row r="816" spans="1:6">
      <c r="A816" t="s">
        <v>1491</v>
      </c>
      <c r="B816" t="s">
        <v>1574</v>
      </c>
      <c r="C816">
        <v>1612.5604000000001</v>
      </c>
      <c r="F816" s="162">
        <v>1613</v>
      </c>
    </row>
    <row r="817" spans="1:6">
      <c r="A817" t="s">
        <v>1721</v>
      </c>
      <c r="B817" t="s">
        <v>1574</v>
      </c>
      <c r="C817">
        <v>1611.3375000000001</v>
      </c>
      <c r="F817" s="162">
        <v>1611</v>
      </c>
    </row>
    <row r="818" spans="1:6">
      <c r="A818" t="s">
        <v>362</v>
      </c>
      <c r="B818" t="s">
        <v>1574</v>
      </c>
      <c r="C818">
        <v>1594.5889999999999</v>
      </c>
      <c r="F818" s="162">
        <v>1595</v>
      </c>
    </row>
    <row r="819" spans="1:6">
      <c r="A819" t="s">
        <v>1004</v>
      </c>
      <c r="B819" t="s">
        <v>1574</v>
      </c>
      <c r="C819">
        <v>1582.3</v>
      </c>
      <c r="F819" s="162">
        <v>1582</v>
      </c>
    </row>
    <row r="820" spans="1:6">
      <c r="A820" t="s">
        <v>538</v>
      </c>
      <c r="B820" t="s">
        <v>1574</v>
      </c>
      <c r="C820">
        <v>1574.04</v>
      </c>
      <c r="F820" s="162">
        <v>1574</v>
      </c>
    </row>
    <row r="821" spans="1:6">
      <c r="A821" t="s">
        <v>829</v>
      </c>
      <c r="B821" t="s">
        <v>1574</v>
      </c>
      <c r="C821">
        <v>1565</v>
      </c>
      <c r="F821" s="162">
        <v>1565</v>
      </c>
    </row>
    <row r="822" spans="1:6">
      <c r="A822" t="s">
        <v>166</v>
      </c>
      <c r="B822" t="s">
        <v>1574</v>
      </c>
      <c r="C822">
        <v>1562.752</v>
      </c>
      <c r="F822" s="162">
        <v>1563</v>
      </c>
    </row>
    <row r="823" spans="1:6">
      <c r="A823" t="s">
        <v>820</v>
      </c>
      <c r="B823" t="s">
        <v>1574</v>
      </c>
      <c r="C823">
        <v>1560.086</v>
      </c>
      <c r="F823" s="162">
        <v>1560</v>
      </c>
    </row>
    <row r="824" spans="1:6">
      <c r="A824" t="s">
        <v>559</v>
      </c>
      <c r="B824" t="s">
        <v>1574</v>
      </c>
      <c r="C824">
        <v>1545.2246</v>
      </c>
      <c r="F824" s="162">
        <v>1545</v>
      </c>
    </row>
    <row r="825" spans="1:6">
      <c r="A825" t="s">
        <v>1239</v>
      </c>
      <c r="B825" t="s">
        <v>1574</v>
      </c>
      <c r="C825">
        <v>1544.779</v>
      </c>
      <c r="F825" s="162">
        <v>1545</v>
      </c>
    </row>
    <row r="826" spans="1:6">
      <c r="A826" t="s">
        <v>1722</v>
      </c>
      <c r="B826" t="s">
        <v>1574</v>
      </c>
      <c r="C826">
        <v>1538.0192</v>
      </c>
      <c r="F826" s="162">
        <v>1538</v>
      </c>
    </row>
    <row r="827" spans="1:6">
      <c r="A827" t="s">
        <v>1446</v>
      </c>
      <c r="B827" t="s">
        <v>1574</v>
      </c>
      <c r="C827">
        <v>1536.8789999999999</v>
      </c>
      <c r="F827" s="162">
        <v>1537</v>
      </c>
    </row>
    <row r="828" spans="1:6">
      <c r="A828" t="s">
        <v>1723</v>
      </c>
      <c r="B828" t="s">
        <v>1574</v>
      </c>
      <c r="C828">
        <v>1533.2449999999999</v>
      </c>
      <c r="F828" s="162">
        <v>1533</v>
      </c>
    </row>
    <row r="829" spans="1:6">
      <c r="A829" t="s">
        <v>748</v>
      </c>
      <c r="B829" t="s">
        <v>1574</v>
      </c>
      <c r="C829">
        <v>1516.230648</v>
      </c>
      <c r="F829" s="162">
        <v>1516</v>
      </c>
    </row>
    <row r="830" spans="1:6">
      <c r="A830" t="s">
        <v>727</v>
      </c>
      <c r="B830" t="s">
        <v>1574</v>
      </c>
      <c r="C830">
        <v>1506.60375</v>
      </c>
      <c r="F830" s="162">
        <v>1507</v>
      </c>
    </row>
    <row r="831" spans="1:6">
      <c r="A831" t="s">
        <v>579</v>
      </c>
      <c r="B831" t="s">
        <v>1574</v>
      </c>
      <c r="C831">
        <v>1502.728576</v>
      </c>
      <c r="F831" s="162">
        <v>1503</v>
      </c>
    </row>
    <row r="832" spans="1:6">
      <c r="A832" t="s">
        <v>690</v>
      </c>
      <c r="B832" t="s">
        <v>1574</v>
      </c>
      <c r="C832">
        <v>1498</v>
      </c>
      <c r="F832" s="162">
        <v>1498</v>
      </c>
    </row>
    <row r="833" spans="1:6">
      <c r="A833" t="s">
        <v>1195</v>
      </c>
      <c r="B833" t="s">
        <v>1574</v>
      </c>
      <c r="C833">
        <v>1490.0962569999999</v>
      </c>
      <c r="F833" s="162">
        <v>1490</v>
      </c>
    </row>
    <row r="834" spans="1:6">
      <c r="A834" t="s">
        <v>647</v>
      </c>
      <c r="B834" t="s">
        <v>1574</v>
      </c>
      <c r="C834">
        <v>1486.3309999999999</v>
      </c>
      <c r="F834" s="162">
        <v>1486</v>
      </c>
    </row>
    <row r="835" spans="1:6">
      <c r="A835" t="s">
        <v>1724</v>
      </c>
      <c r="B835" t="s">
        <v>1574</v>
      </c>
      <c r="C835">
        <v>1482.2736</v>
      </c>
      <c r="F835" s="162">
        <v>1482</v>
      </c>
    </row>
    <row r="836" spans="1:6">
      <c r="A836" t="s">
        <v>730</v>
      </c>
      <c r="B836" t="s">
        <v>1574</v>
      </c>
      <c r="C836">
        <v>1480.357344</v>
      </c>
      <c r="F836" s="162">
        <v>1480</v>
      </c>
    </row>
    <row r="837" spans="1:6">
      <c r="A837" t="s">
        <v>1725</v>
      </c>
      <c r="B837" t="s">
        <v>1574</v>
      </c>
      <c r="C837">
        <v>1480.242</v>
      </c>
      <c r="F837" s="162">
        <v>1480</v>
      </c>
    </row>
    <row r="838" spans="1:6">
      <c r="A838" t="s">
        <v>957</v>
      </c>
      <c r="B838" t="s">
        <v>1574</v>
      </c>
      <c r="C838">
        <v>1479.6</v>
      </c>
      <c r="F838" s="162">
        <v>1480</v>
      </c>
    </row>
    <row r="839" spans="1:6">
      <c r="A839" t="s">
        <v>888</v>
      </c>
      <c r="B839" t="s">
        <v>1574</v>
      </c>
      <c r="C839">
        <v>1462.0128440000001</v>
      </c>
      <c r="F839" s="162">
        <v>1462</v>
      </c>
    </row>
    <row r="840" spans="1:6">
      <c r="A840" t="s">
        <v>979</v>
      </c>
      <c r="B840" t="s">
        <v>1574</v>
      </c>
      <c r="C840">
        <v>1452.5</v>
      </c>
      <c r="F840" s="162">
        <v>1453</v>
      </c>
    </row>
    <row r="841" spans="1:6">
      <c r="A841" t="s">
        <v>1726</v>
      </c>
      <c r="B841" t="s">
        <v>1574</v>
      </c>
      <c r="C841">
        <v>1449</v>
      </c>
      <c r="F841" s="162">
        <v>1449</v>
      </c>
    </row>
    <row r="842" spans="1:6">
      <c r="A842" t="s">
        <v>1727</v>
      </c>
      <c r="B842" t="s">
        <v>1574</v>
      </c>
      <c r="C842">
        <v>1446.4</v>
      </c>
      <c r="F842" s="162">
        <v>1446</v>
      </c>
    </row>
    <row r="843" spans="1:6">
      <c r="A843" t="s">
        <v>747</v>
      </c>
      <c r="B843" t="s">
        <v>1574</v>
      </c>
      <c r="C843">
        <v>1444.5160000000001</v>
      </c>
      <c r="F843" s="162">
        <v>1445</v>
      </c>
    </row>
    <row r="844" spans="1:6">
      <c r="A844" t="s">
        <v>1728</v>
      </c>
      <c r="B844" t="s">
        <v>1574</v>
      </c>
      <c r="C844">
        <v>1432</v>
      </c>
      <c r="F844" s="162">
        <v>1432</v>
      </c>
    </row>
    <row r="845" spans="1:6">
      <c r="A845" t="s">
        <v>1729</v>
      </c>
      <c r="B845" t="s">
        <v>1574</v>
      </c>
      <c r="C845">
        <v>1425.38</v>
      </c>
      <c r="F845" s="162">
        <v>1425</v>
      </c>
    </row>
    <row r="846" spans="1:6">
      <c r="A846" t="s">
        <v>1046</v>
      </c>
      <c r="B846" t="s">
        <v>1574</v>
      </c>
      <c r="C846">
        <v>1422.8867</v>
      </c>
      <c r="F846" s="162">
        <v>1423</v>
      </c>
    </row>
    <row r="847" spans="1:6">
      <c r="A847" t="s">
        <v>1730</v>
      </c>
      <c r="B847" t="s">
        <v>1574</v>
      </c>
      <c r="C847">
        <v>1420.0986499999999</v>
      </c>
      <c r="F847" s="162">
        <v>1420</v>
      </c>
    </row>
    <row r="848" spans="1:6">
      <c r="A848" t="s">
        <v>588</v>
      </c>
      <c r="B848" t="s">
        <v>1574</v>
      </c>
      <c r="C848">
        <v>1418.2934600000001</v>
      </c>
      <c r="F848" s="162">
        <v>1418</v>
      </c>
    </row>
    <row r="849" spans="1:6">
      <c r="A849" t="s">
        <v>252</v>
      </c>
      <c r="B849" t="s">
        <v>1574</v>
      </c>
      <c r="C849">
        <v>1418</v>
      </c>
      <c r="F849" s="162">
        <v>1418</v>
      </c>
    </row>
    <row r="850" spans="1:6">
      <c r="A850" t="s">
        <v>1731</v>
      </c>
      <c r="B850" t="s">
        <v>1574</v>
      </c>
      <c r="C850">
        <v>1417.971</v>
      </c>
      <c r="F850" s="162">
        <v>1418</v>
      </c>
    </row>
    <row r="851" spans="1:6">
      <c r="A851" t="s">
        <v>719</v>
      </c>
      <c r="B851" t="s">
        <v>1574</v>
      </c>
      <c r="C851">
        <v>1412.05818</v>
      </c>
      <c r="F851" s="162">
        <v>1412</v>
      </c>
    </row>
    <row r="852" spans="1:6">
      <c r="A852" t="s">
        <v>1732</v>
      </c>
      <c r="B852" t="s">
        <v>1574</v>
      </c>
      <c r="C852">
        <v>1410.1349</v>
      </c>
      <c r="F852" s="162">
        <v>1410</v>
      </c>
    </row>
    <row r="853" spans="1:6">
      <c r="A853" t="s">
        <v>1733</v>
      </c>
      <c r="B853" t="s">
        <v>1574</v>
      </c>
      <c r="C853">
        <v>1401.5</v>
      </c>
      <c r="F853" s="162">
        <v>1402</v>
      </c>
    </row>
    <row r="854" spans="1:6">
      <c r="A854" t="s">
        <v>1047</v>
      </c>
      <c r="B854" t="s">
        <v>1574</v>
      </c>
      <c r="C854">
        <v>1394.1037220000001</v>
      </c>
      <c r="F854" s="162">
        <v>1394</v>
      </c>
    </row>
    <row r="855" spans="1:6">
      <c r="A855" t="s">
        <v>720</v>
      </c>
      <c r="B855" t="s">
        <v>1574</v>
      </c>
      <c r="C855">
        <v>1388.7650000000001</v>
      </c>
      <c r="F855" s="162">
        <v>1389</v>
      </c>
    </row>
    <row r="856" spans="1:6">
      <c r="A856" t="s">
        <v>1156</v>
      </c>
      <c r="B856" t="s">
        <v>1574</v>
      </c>
      <c r="C856">
        <v>1385.5519999999999</v>
      </c>
      <c r="F856" s="162">
        <v>1386</v>
      </c>
    </row>
    <row r="857" spans="1:6">
      <c r="A857" t="s">
        <v>1734</v>
      </c>
      <c r="B857" t="s">
        <v>1574</v>
      </c>
      <c r="C857">
        <v>1384.8140000000001</v>
      </c>
      <c r="F857" s="162">
        <v>1385</v>
      </c>
    </row>
    <row r="858" spans="1:6">
      <c r="A858" t="s">
        <v>1735</v>
      </c>
      <c r="B858" t="s">
        <v>1574</v>
      </c>
      <c r="C858">
        <v>1383.2692709999999</v>
      </c>
      <c r="F858" s="162">
        <v>1383</v>
      </c>
    </row>
    <row r="859" spans="1:6">
      <c r="A859" t="s">
        <v>623</v>
      </c>
      <c r="B859" t="s">
        <v>1574</v>
      </c>
      <c r="C859">
        <v>1383.0551</v>
      </c>
      <c r="F859" s="162">
        <v>1383</v>
      </c>
    </row>
    <row r="860" spans="1:6">
      <c r="A860" t="s">
        <v>918</v>
      </c>
      <c r="B860" t="s">
        <v>1574</v>
      </c>
      <c r="C860">
        <v>1353.4570000000001</v>
      </c>
      <c r="F860" s="162">
        <v>1353</v>
      </c>
    </row>
    <row r="861" spans="1:6">
      <c r="A861" t="s">
        <v>893</v>
      </c>
      <c r="B861" t="s">
        <v>1574</v>
      </c>
      <c r="C861">
        <v>1353.38</v>
      </c>
      <c r="F861" s="162">
        <v>1353</v>
      </c>
    </row>
    <row r="862" spans="1:6">
      <c r="A862" t="s">
        <v>883</v>
      </c>
      <c r="B862" t="s">
        <v>1574</v>
      </c>
      <c r="C862">
        <v>1351.6659999999999</v>
      </c>
      <c r="F862" s="162">
        <v>1352</v>
      </c>
    </row>
    <row r="863" spans="1:6">
      <c r="A863" t="s">
        <v>1183</v>
      </c>
      <c r="B863" t="s">
        <v>1574</v>
      </c>
      <c r="C863">
        <v>1349.17</v>
      </c>
      <c r="F863" s="162">
        <v>1349</v>
      </c>
    </row>
    <row r="864" spans="1:6">
      <c r="A864" t="s">
        <v>933</v>
      </c>
      <c r="B864" t="s">
        <v>1574</v>
      </c>
      <c r="C864">
        <v>1347.2927299999999</v>
      </c>
      <c r="F864" s="162">
        <v>1347</v>
      </c>
    </row>
    <row r="865" spans="1:6">
      <c r="A865" t="s">
        <v>1571</v>
      </c>
      <c r="B865" t="s">
        <v>1574</v>
      </c>
      <c r="C865">
        <v>1346.1479059999999</v>
      </c>
      <c r="F865" s="162">
        <v>1346</v>
      </c>
    </row>
    <row r="866" spans="1:6">
      <c r="A866" t="s">
        <v>1736</v>
      </c>
      <c r="B866" t="s">
        <v>1574</v>
      </c>
      <c r="C866">
        <v>1337.9312</v>
      </c>
      <c r="F866" s="162">
        <v>1338</v>
      </c>
    </row>
    <row r="867" spans="1:6">
      <c r="A867" t="s">
        <v>1737</v>
      </c>
      <c r="B867" t="s">
        <v>1574</v>
      </c>
      <c r="C867">
        <v>1330.9860000000001</v>
      </c>
      <c r="F867" s="162">
        <v>1331</v>
      </c>
    </row>
    <row r="868" spans="1:6">
      <c r="A868" t="s">
        <v>759</v>
      </c>
      <c r="B868" t="s">
        <v>1574</v>
      </c>
      <c r="C868">
        <v>1316.2417620000001</v>
      </c>
      <c r="F868" s="162">
        <v>1316</v>
      </c>
    </row>
    <row r="869" spans="1:6">
      <c r="A869" t="s">
        <v>1370</v>
      </c>
      <c r="B869" t="s">
        <v>1574</v>
      </c>
      <c r="C869">
        <v>1308</v>
      </c>
      <c r="F869" s="162">
        <v>1308</v>
      </c>
    </row>
    <row r="870" spans="1:6">
      <c r="A870" t="s">
        <v>1111</v>
      </c>
      <c r="B870" t="s">
        <v>1574</v>
      </c>
      <c r="C870">
        <v>1303</v>
      </c>
      <c r="F870" s="162">
        <v>1303</v>
      </c>
    </row>
    <row r="871" spans="1:6">
      <c r="A871" t="s">
        <v>761</v>
      </c>
      <c r="B871" t="s">
        <v>1574</v>
      </c>
      <c r="C871">
        <v>1288.7562</v>
      </c>
      <c r="F871" s="162">
        <v>1289</v>
      </c>
    </row>
    <row r="872" spans="1:6">
      <c r="A872" t="s">
        <v>695</v>
      </c>
      <c r="B872" t="s">
        <v>1574</v>
      </c>
      <c r="C872">
        <v>1288.6038799999999</v>
      </c>
      <c r="F872" s="162">
        <v>1289</v>
      </c>
    </row>
    <row r="873" spans="1:6">
      <c r="A873" t="s">
        <v>1040</v>
      </c>
      <c r="B873" t="s">
        <v>1574</v>
      </c>
      <c r="C873">
        <v>1282.3530000000001</v>
      </c>
      <c r="F873" s="162">
        <v>1282</v>
      </c>
    </row>
    <row r="874" spans="1:6">
      <c r="A874" t="s">
        <v>794</v>
      </c>
      <c r="B874" t="s">
        <v>1574</v>
      </c>
      <c r="C874">
        <v>1277</v>
      </c>
      <c r="F874" s="162">
        <v>1277</v>
      </c>
    </row>
    <row r="875" spans="1:6">
      <c r="A875" t="s">
        <v>1211</v>
      </c>
      <c r="B875" t="s">
        <v>1574</v>
      </c>
      <c r="C875">
        <v>1270</v>
      </c>
      <c r="F875" s="162">
        <v>1270</v>
      </c>
    </row>
    <row r="876" spans="1:6">
      <c r="A876" t="s">
        <v>694</v>
      </c>
      <c r="B876" t="s">
        <v>1574</v>
      </c>
      <c r="C876">
        <v>1265.4431</v>
      </c>
      <c r="F876" s="162">
        <v>1265</v>
      </c>
    </row>
    <row r="877" spans="1:6">
      <c r="A877" t="s">
        <v>793</v>
      </c>
      <c r="B877" t="s">
        <v>1574</v>
      </c>
      <c r="C877">
        <v>1265</v>
      </c>
      <c r="F877" s="162">
        <v>1265</v>
      </c>
    </row>
    <row r="878" spans="1:6">
      <c r="A878" t="s">
        <v>576</v>
      </c>
      <c r="B878" t="s">
        <v>1574</v>
      </c>
      <c r="C878">
        <v>1262.8499999999999</v>
      </c>
      <c r="F878" s="162">
        <v>1263</v>
      </c>
    </row>
    <row r="879" spans="1:6">
      <c r="A879" t="s">
        <v>1086</v>
      </c>
      <c r="B879" t="s">
        <v>1574</v>
      </c>
      <c r="C879">
        <v>1260</v>
      </c>
      <c r="F879" s="162">
        <v>1260</v>
      </c>
    </row>
    <row r="880" spans="1:6">
      <c r="A880" t="s">
        <v>762</v>
      </c>
      <c r="B880" t="s">
        <v>1574</v>
      </c>
      <c r="C880">
        <v>1255.42</v>
      </c>
      <c r="F880" s="162">
        <v>1255</v>
      </c>
    </row>
    <row r="881" spans="1:6">
      <c r="A881" t="s">
        <v>477</v>
      </c>
      <c r="B881" t="s">
        <v>1574</v>
      </c>
      <c r="C881">
        <v>1250.9849999999999</v>
      </c>
      <c r="F881" s="162">
        <v>1251</v>
      </c>
    </row>
    <row r="882" spans="1:6">
      <c r="A882" t="s">
        <v>766</v>
      </c>
      <c r="B882" t="s">
        <v>1574</v>
      </c>
      <c r="C882">
        <v>1243.983217</v>
      </c>
      <c r="F882" s="162">
        <v>1244</v>
      </c>
    </row>
    <row r="883" spans="1:6">
      <c r="A883" t="s">
        <v>1738</v>
      </c>
      <c r="B883" t="s">
        <v>1574</v>
      </c>
      <c r="C883">
        <v>1241.7568000000001</v>
      </c>
      <c r="F883" s="162">
        <v>1242</v>
      </c>
    </row>
    <row r="884" spans="1:6">
      <c r="A884" t="s">
        <v>754</v>
      </c>
      <c r="B884" t="s">
        <v>1574</v>
      </c>
      <c r="C884">
        <v>1240.3599999999999</v>
      </c>
      <c r="F884" s="162">
        <v>1240</v>
      </c>
    </row>
    <row r="885" spans="1:6">
      <c r="A885" t="s">
        <v>1739</v>
      </c>
      <c r="B885" t="s">
        <v>1574</v>
      </c>
      <c r="C885">
        <v>1240</v>
      </c>
      <c r="F885" s="162">
        <v>1240</v>
      </c>
    </row>
    <row r="886" spans="1:6">
      <c r="A886" t="s">
        <v>767</v>
      </c>
      <c r="B886" t="s">
        <v>1574</v>
      </c>
      <c r="C886">
        <v>1234.5</v>
      </c>
      <c r="F886" s="162">
        <v>1235</v>
      </c>
    </row>
    <row r="887" spans="1:6">
      <c r="A887" t="s">
        <v>1740</v>
      </c>
      <c r="B887" t="s">
        <v>1574</v>
      </c>
      <c r="C887">
        <v>1232.4079999999999</v>
      </c>
      <c r="F887" s="162">
        <v>1232</v>
      </c>
    </row>
    <row r="888" spans="1:6">
      <c r="A888" t="s">
        <v>1741</v>
      </c>
      <c r="B888" t="s">
        <v>1574</v>
      </c>
      <c r="C888">
        <v>1223.21</v>
      </c>
      <c r="F888" s="162">
        <v>1223</v>
      </c>
    </row>
    <row r="889" spans="1:6">
      <c r="A889" t="s">
        <v>310</v>
      </c>
      <c r="B889" t="s">
        <v>1574</v>
      </c>
      <c r="C889">
        <v>1220.68</v>
      </c>
      <c r="F889" s="162">
        <v>1221</v>
      </c>
    </row>
    <row r="890" spans="1:6">
      <c r="A890" t="s">
        <v>1742</v>
      </c>
      <c r="B890" t="s">
        <v>1574</v>
      </c>
      <c r="C890">
        <v>1218.3399999999999</v>
      </c>
      <c r="F890" s="162">
        <v>1218</v>
      </c>
    </row>
    <row r="891" spans="1:6">
      <c r="A891" t="s">
        <v>1743</v>
      </c>
      <c r="B891" t="s">
        <v>1574</v>
      </c>
      <c r="C891">
        <v>1212.0775000000001</v>
      </c>
      <c r="F891" s="162">
        <v>1212</v>
      </c>
    </row>
    <row r="892" spans="1:6">
      <c r="A892" t="s">
        <v>984</v>
      </c>
      <c r="B892" t="s">
        <v>1574</v>
      </c>
      <c r="C892">
        <v>1210.3699999999999</v>
      </c>
      <c r="F892" s="162">
        <v>1210</v>
      </c>
    </row>
    <row r="893" spans="1:6">
      <c r="A893" t="s">
        <v>1744</v>
      </c>
      <c r="B893" t="s">
        <v>1574</v>
      </c>
      <c r="C893">
        <v>1209.6288</v>
      </c>
      <c r="F893" s="162">
        <v>1210</v>
      </c>
    </row>
    <row r="894" spans="1:6">
      <c r="A894" t="s">
        <v>1745</v>
      </c>
      <c r="B894" t="s">
        <v>1574</v>
      </c>
      <c r="C894">
        <v>1206.23</v>
      </c>
      <c r="F894" s="162">
        <v>1206</v>
      </c>
    </row>
    <row r="895" spans="1:6">
      <c r="A895" t="s">
        <v>1457</v>
      </c>
      <c r="B895" t="s">
        <v>1574</v>
      </c>
      <c r="C895">
        <v>1206</v>
      </c>
      <c r="F895" s="162">
        <v>1206</v>
      </c>
    </row>
    <row r="896" spans="1:6">
      <c r="A896" t="s">
        <v>768</v>
      </c>
      <c r="B896" t="s">
        <v>1574</v>
      </c>
      <c r="C896">
        <v>1204.3599999999999</v>
      </c>
      <c r="F896" s="162">
        <v>1204</v>
      </c>
    </row>
    <row r="897" spans="1:6">
      <c r="A897" t="s">
        <v>1020</v>
      </c>
      <c r="B897" t="s">
        <v>1574</v>
      </c>
      <c r="C897">
        <v>1204</v>
      </c>
      <c r="F897" s="162">
        <v>1204</v>
      </c>
    </row>
    <row r="898" spans="1:6">
      <c r="A898" t="s">
        <v>1746</v>
      </c>
      <c r="B898" t="s">
        <v>1574</v>
      </c>
      <c r="C898">
        <v>1200.8127999999999</v>
      </c>
      <c r="F898" s="162">
        <v>1201</v>
      </c>
    </row>
    <row r="899" spans="1:6">
      <c r="A899" t="s">
        <v>785</v>
      </c>
      <c r="B899" t="s">
        <v>1574</v>
      </c>
      <c r="C899">
        <v>1192.363163</v>
      </c>
      <c r="F899" s="162">
        <v>1192</v>
      </c>
    </row>
    <row r="900" spans="1:6">
      <c r="A900" t="s">
        <v>169</v>
      </c>
      <c r="B900" t="s">
        <v>1574</v>
      </c>
      <c r="C900">
        <v>1189.9000000000001</v>
      </c>
      <c r="F900" s="162">
        <v>1190</v>
      </c>
    </row>
    <row r="901" spans="1:6">
      <c r="A901" t="s">
        <v>975</v>
      </c>
      <c r="B901" t="s">
        <v>1574</v>
      </c>
      <c r="C901">
        <v>1189.7</v>
      </c>
      <c r="F901" s="162">
        <v>1190</v>
      </c>
    </row>
    <row r="902" spans="1:6">
      <c r="A902" t="s">
        <v>1747</v>
      </c>
      <c r="B902" t="s">
        <v>1574</v>
      </c>
      <c r="C902">
        <v>1185.8699999999999</v>
      </c>
      <c r="F902" s="162">
        <v>1186</v>
      </c>
    </row>
    <row r="903" spans="1:6">
      <c r="A903" t="s">
        <v>737</v>
      </c>
      <c r="B903" t="s">
        <v>1574</v>
      </c>
      <c r="C903">
        <v>1185</v>
      </c>
      <c r="F903" s="162">
        <v>1185</v>
      </c>
    </row>
    <row r="904" spans="1:6">
      <c r="A904" t="s">
        <v>811</v>
      </c>
      <c r="B904" t="s">
        <v>1574</v>
      </c>
      <c r="C904">
        <v>1183.730425</v>
      </c>
      <c r="F904" s="162">
        <v>1184</v>
      </c>
    </row>
    <row r="905" spans="1:6">
      <c r="A905" t="s">
        <v>771</v>
      </c>
      <c r="B905" t="s">
        <v>1574</v>
      </c>
      <c r="C905">
        <v>1179.075703</v>
      </c>
      <c r="F905" s="162">
        <v>1179</v>
      </c>
    </row>
    <row r="906" spans="1:6">
      <c r="A906" t="s">
        <v>1748</v>
      </c>
      <c r="B906" t="s">
        <v>1574</v>
      </c>
      <c r="C906">
        <v>1178.6320000000001</v>
      </c>
      <c r="F906" s="162">
        <v>1179</v>
      </c>
    </row>
    <row r="907" spans="1:6">
      <c r="A907" t="s">
        <v>1749</v>
      </c>
      <c r="B907" t="s">
        <v>1574</v>
      </c>
      <c r="C907">
        <v>1175.33</v>
      </c>
      <c r="F907" s="162">
        <v>1175</v>
      </c>
    </row>
    <row r="908" spans="1:6">
      <c r="A908" t="s">
        <v>281</v>
      </c>
      <c r="B908" t="s">
        <v>1574</v>
      </c>
      <c r="C908">
        <v>1171.682</v>
      </c>
      <c r="F908" s="162">
        <v>1172</v>
      </c>
    </row>
    <row r="909" spans="1:6">
      <c r="A909" t="s">
        <v>637</v>
      </c>
      <c r="B909" t="s">
        <v>1574</v>
      </c>
      <c r="C909">
        <v>1171.1890000000001</v>
      </c>
      <c r="F909" s="162">
        <v>1171</v>
      </c>
    </row>
    <row r="910" spans="1:6">
      <c r="A910" t="s">
        <v>772</v>
      </c>
      <c r="B910" t="s">
        <v>1574</v>
      </c>
      <c r="C910">
        <v>1171.1588939999999</v>
      </c>
      <c r="F910" s="162">
        <v>1171</v>
      </c>
    </row>
    <row r="911" spans="1:6">
      <c r="A911" t="s">
        <v>877</v>
      </c>
      <c r="B911" t="s">
        <v>1574</v>
      </c>
      <c r="C911">
        <v>1169.8</v>
      </c>
      <c r="F911" s="162">
        <v>1170</v>
      </c>
    </row>
    <row r="912" spans="1:6">
      <c r="A912" t="s">
        <v>1750</v>
      </c>
      <c r="B912" t="s">
        <v>1574</v>
      </c>
      <c r="C912">
        <v>1169.4192</v>
      </c>
      <c r="F912" s="162">
        <v>1169</v>
      </c>
    </row>
    <row r="913" spans="1:6">
      <c r="A913" t="s">
        <v>1000</v>
      </c>
      <c r="B913" t="s">
        <v>1574</v>
      </c>
      <c r="C913">
        <v>1166.0999999999999</v>
      </c>
      <c r="F913" s="162">
        <v>1166</v>
      </c>
    </row>
    <row r="914" spans="1:6">
      <c r="A914" t="s">
        <v>1751</v>
      </c>
      <c r="B914" t="s">
        <v>1574</v>
      </c>
      <c r="C914">
        <v>1161.9149</v>
      </c>
      <c r="F914" s="162">
        <v>1162</v>
      </c>
    </row>
    <row r="915" spans="1:6">
      <c r="A915" t="s">
        <v>1752</v>
      </c>
      <c r="B915" t="s">
        <v>1574</v>
      </c>
      <c r="C915">
        <v>1160</v>
      </c>
      <c r="F915" s="162">
        <v>1160</v>
      </c>
    </row>
    <row r="916" spans="1:6">
      <c r="A916" t="s">
        <v>1753</v>
      </c>
      <c r="B916" t="s">
        <v>1574</v>
      </c>
      <c r="C916">
        <v>1158</v>
      </c>
      <c r="F916" s="162">
        <v>1158</v>
      </c>
    </row>
    <row r="917" spans="1:6">
      <c r="A917" t="s">
        <v>638</v>
      </c>
      <c r="B917" t="s">
        <v>1574</v>
      </c>
      <c r="C917">
        <v>1157.991188</v>
      </c>
      <c r="F917" s="162">
        <v>1158</v>
      </c>
    </row>
    <row r="918" spans="1:6">
      <c r="A918" t="s">
        <v>1754</v>
      </c>
      <c r="B918" t="s">
        <v>1574</v>
      </c>
      <c r="C918">
        <v>1154.316977</v>
      </c>
      <c r="F918" s="162">
        <v>1154</v>
      </c>
    </row>
    <row r="919" spans="1:6">
      <c r="A919" t="s">
        <v>1755</v>
      </c>
      <c r="B919" t="s">
        <v>1574</v>
      </c>
      <c r="C919">
        <v>1150</v>
      </c>
      <c r="F919" s="162">
        <v>1150</v>
      </c>
    </row>
    <row r="920" spans="1:6">
      <c r="A920" t="s">
        <v>383</v>
      </c>
      <c r="B920" t="s">
        <v>1574</v>
      </c>
      <c r="C920">
        <v>1138.29</v>
      </c>
      <c r="F920" s="162">
        <v>1138</v>
      </c>
    </row>
    <row r="921" spans="1:6">
      <c r="A921" t="s">
        <v>722</v>
      </c>
      <c r="B921" t="s">
        <v>1574</v>
      </c>
      <c r="C921">
        <v>1134.9069999999999</v>
      </c>
      <c r="F921" s="162">
        <v>1135</v>
      </c>
    </row>
    <row r="922" spans="1:6">
      <c r="A922" t="s">
        <v>1756</v>
      </c>
      <c r="B922" t="s">
        <v>1574</v>
      </c>
      <c r="C922">
        <v>1120</v>
      </c>
      <c r="F922" s="162">
        <v>1120</v>
      </c>
    </row>
    <row r="923" spans="1:6">
      <c r="A923" t="s">
        <v>1319</v>
      </c>
      <c r="B923" t="s">
        <v>1574</v>
      </c>
      <c r="C923">
        <v>1118.9258</v>
      </c>
      <c r="F923" s="162">
        <v>1119</v>
      </c>
    </row>
    <row r="924" spans="1:6">
      <c r="A924" t="s">
        <v>617</v>
      </c>
      <c r="B924" t="s">
        <v>1574</v>
      </c>
      <c r="C924">
        <v>1116</v>
      </c>
      <c r="F924" s="162">
        <v>1116</v>
      </c>
    </row>
    <row r="925" spans="1:6">
      <c r="A925" t="s">
        <v>1169</v>
      </c>
      <c r="B925" t="s">
        <v>1574</v>
      </c>
      <c r="C925">
        <v>1116</v>
      </c>
      <c r="F925" s="162">
        <v>1116</v>
      </c>
    </row>
    <row r="926" spans="1:6">
      <c r="A926" t="s">
        <v>1420</v>
      </c>
      <c r="B926" t="s">
        <v>1574</v>
      </c>
      <c r="C926">
        <v>1113.3900000000001</v>
      </c>
      <c r="F926" s="162">
        <v>1113</v>
      </c>
    </row>
    <row r="927" spans="1:6">
      <c r="A927" t="s">
        <v>373</v>
      </c>
      <c r="B927" t="s">
        <v>1574</v>
      </c>
      <c r="C927">
        <v>1111.74</v>
      </c>
      <c r="F927" s="162">
        <v>1112</v>
      </c>
    </row>
    <row r="928" spans="1:6">
      <c r="A928" t="s">
        <v>1283</v>
      </c>
      <c r="B928" t="s">
        <v>1574</v>
      </c>
      <c r="C928">
        <v>1107</v>
      </c>
      <c r="F928" s="162">
        <v>1107</v>
      </c>
    </row>
    <row r="929" spans="1:6">
      <c r="A929" t="s">
        <v>1757</v>
      </c>
      <c r="B929" t="s">
        <v>1574</v>
      </c>
      <c r="C929">
        <v>1100</v>
      </c>
      <c r="F929" s="162">
        <v>1100</v>
      </c>
    </row>
    <row r="930" spans="1:6">
      <c r="A930" t="s">
        <v>1230</v>
      </c>
      <c r="B930" t="s">
        <v>1574</v>
      </c>
      <c r="C930">
        <v>1092.5753990000001</v>
      </c>
      <c r="F930" s="162">
        <v>1093</v>
      </c>
    </row>
    <row r="931" spans="1:6">
      <c r="A931" t="s">
        <v>806</v>
      </c>
      <c r="B931" t="s">
        <v>1574</v>
      </c>
      <c r="C931">
        <v>1092.499172</v>
      </c>
      <c r="F931" s="162">
        <v>1092</v>
      </c>
    </row>
    <row r="932" spans="1:6">
      <c r="A932" t="s">
        <v>1758</v>
      </c>
      <c r="B932" t="s">
        <v>1574</v>
      </c>
      <c r="C932">
        <v>1091.93</v>
      </c>
      <c r="F932" s="162">
        <v>1092</v>
      </c>
    </row>
    <row r="933" spans="1:6">
      <c r="A933" t="s">
        <v>1360</v>
      </c>
      <c r="B933" t="s">
        <v>1574</v>
      </c>
      <c r="C933">
        <v>1091.0060000000001</v>
      </c>
      <c r="F933" s="162">
        <v>1091</v>
      </c>
    </row>
    <row r="934" spans="1:6">
      <c r="A934" t="s">
        <v>1500</v>
      </c>
      <c r="B934" t="s">
        <v>1574</v>
      </c>
      <c r="C934">
        <v>1087.4746</v>
      </c>
      <c r="F934" s="162">
        <v>1087</v>
      </c>
    </row>
    <row r="935" spans="1:6">
      <c r="A935" t="s">
        <v>1429</v>
      </c>
      <c r="B935" t="s">
        <v>1574</v>
      </c>
      <c r="C935">
        <v>1085.0889999999999</v>
      </c>
      <c r="F935" s="162">
        <v>1085</v>
      </c>
    </row>
    <row r="936" spans="1:6">
      <c r="A936" t="s">
        <v>626</v>
      </c>
      <c r="B936" t="s">
        <v>1574</v>
      </c>
      <c r="C936">
        <v>1080.08</v>
      </c>
      <c r="F936" s="162">
        <v>1080</v>
      </c>
    </row>
    <row r="937" spans="1:6">
      <c r="A937" t="s">
        <v>1041</v>
      </c>
      <c r="B937" t="s">
        <v>1574</v>
      </c>
      <c r="C937">
        <v>1080</v>
      </c>
      <c r="F937" s="162">
        <v>1080</v>
      </c>
    </row>
    <row r="938" spans="1:6">
      <c r="A938" t="s">
        <v>1759</v>
      </c>
      <c r="B938" t="s">
        <v>1574</v>
      </c>
      <c r="C938">
        <v>1074.0916299999999</v>
      </c>
      <c r="F938" s="162">
        <v>1074</v>
      </c>
    </row>
    <row r="939" spans="1:6">
      <c r="A939" t="s">
        <v>257</v>
      </c>
      <c r="B939" t="s">
        <v>1574</v>
      </c>
      <c r="C939">
        <v>1071</v>
      </c>
      <c r="F939" s="162">
        <v>1071</v>
      </c>
    </row>
    <row r="940" spans="1:6">
      <c r="A940" t="s">
        <v>697</v>
      </c>
      <c r="B940" t="s">
        <v>1574</v>
      </c>
      <c r="C940">
        <v>1069.675</v>
      </c>
      <c r="F940" s="162">
        <v>1070</v>
      </c>
    </row>
    <row r="941" spans="1:6">
      <c r="A941" t="s">
        <v>1243</v>
      </c>
      <c r="B941" t="s">
        <v>1574</v>
      </c>
      <c r="C941">
        <v>1069.57</v>
      </c>
      <c r="F941" s="162">
        <v>1070</v>
      </c>
    </row>
    <row r="942" spans="1:6">
      <c r="A942" t="s">
        <v>742</v>
      </c>
      <c r="B942" t="s">
        <v>1574</v>
      </c>
      <c r="C942">
        <v>1067.04565</v>
      </c>
      <c r="F942" s="162">
        <v>1067</v>
      </c>
    </row>
    <row r="943" spans="1:6">
      <c r="A943" t="s">
        <v>1760</v>
      </c>
      <c r="B943" t="s">
        <v>1574</v>
      </c>
      <c r="C943">
        <v>1063</v>
      </c>
      <c r="F943" s="162">
        <v>1063</v>
      </c>
    </row>
    <row r="944" spans="1:6">
      <c r="A944" t="s">
        <v>874</v>
      </c>
      <c r="B944" t="s">
        <v>1574</v>
      </c>
      <c r="C944">
        <v>1059.8</v>
      </c>
      <c r="F944" s="162">
        <v>1060</v>
      </c>
    </row>
    <row r="945" spans="1:6">
      <c r="A945" t="s">
        <v>1761</v>
      </c>
      <c r="B945" t="s">
        <v>1574</v>
      </c>
      <c r="C945">
        <v>1059.07</v>
      </c>
      <c r="F945" s="162">
        <v>1059</v>
      </c>
    </row>
    <row r="946" spans="1:6">
      <c r="A946" t="s">
        <v>1762</v>
      </c>
      <c r="B946" t="s">
        <v>1574</v>
      </c>
      <c r="C946">
        <v>1058.3248000000001</v>
      </c>
      <c r="F946" s="162">
        <v>1058</v>
      </c>
    </row>
    <row r="947" spans="1:6">
      <c r="A947" t="s">
        <v>934</v>
      </c>
      <c r="B947" t="s">
        <v>1574</v>
      </c>
      <c r="C947">
        <v>1046</v>
      </c>
      <c r="F947" s="162">
        <v>1046</v>
      </c>
    </row>
    <row r="948" spans="1:6">
      <c r="A948" t="s">
        <v>799</v>
      </c>
      <c r="B948" t="s">
        <v>1574</v>
      </c>
      <c r="C948">
        <v>1041.962327</v>
      </c>
      <c r="F948" s="162">
        <v>1042</v>
      </c>
    </row>
    <row r="949" spans="1:6">
      <c r="A949" t="s">
        <v>1291</v>
      </c>
      <c r="B949" t="s">
        <v>1574</v>
      </c>
      <c r="C949">
        <v>1040</v>
      </c>
      <c r="F949" s="162">
        <v>1040</v>
      </c>
    </row>
    <row r="950" spans="1:6">
      <c r="A950" t="s">
        <v>749</v>
      </c>
      <c r="B950" t="s">
        <v>1574</v>
      </c>
      <c r="C950">
        <v>1040</v>
      </c>
      <c r="F950" s="162">
        <v>1040</v>
      </c>
    </row>
    <row r="951" spans="1:6">
      <c r="A951" t="s">
        <v>1763</v>
      </c>
      <c r="B951" t="s">
        <v>1574</v>
      </c>
      <c r="C951">
        <v>1037.1966</v>
      </c>
      <c r="F951" s="162">
        <v>1037</v>
      </c>
    </row>
    <row r="952" spans="1:6">
      <c r="A952" t="s">
        <v>1078</v>
      </c>
      <c r="B952" t="s">
        <v>1574</v>
      </c>
      <c r="C952">
        <v>1035.8314</v>
      </c>
      <c r="F952" s="162">
        <v>1036</v>
      </c>
    </row>
    <row r="953" spans="1:6">
      <c r="A953" t="s">
        <v>1100</v>
      </c>
      <c r="B953" t="s">
        <v>1574</v>
      </c>
      <c r="C953">
        <v>1032.95937</v>
      </c>
      <c r="F953" s="162">
        <v>1033</v>
      </c>
    </row>
    <row r="954" spans="1:6">
      <c r="A954" t="s">
        <v>826</v>
      </c>
      <c r="B954" t="s">
        <v>1574</v>
      </c>
      <c r="C954">
        <v>1031.665</v>
      </c>
      <c r="F954" s="162">
        <v>1032</v>
      </c>
    </row>
    <row r="955" spans="1:6">
      <c r="A955" t="s">
        <v>851</v>
      </c>
      <c r="B955" t="s">
        <v>1574</v>
      </c>
      <c r="C955">
        <v>1030.9323750000001</v>
      </c>
      <c r="F955" s="162">
        <v>1031</v>
      </c>
    </row>
    <row r="956" spans="1:6">
      <c r="A956" t="s">
        <v>1764</v>
      </c>
      <c r="B956" t="s">
        <v>1574</v>
      </c>
      <c r="C956">
        <v>1030.4000000000001</v>
      </c>
      <c r="F956" s="162">
        <v>1030</v>
      </c>
    </row>
    <row r="957" spans="1:6">
      <c r="A957" t="s">
        <v>721</v>
      </c>
      <c r="B957" t="s">
        <v>1574</v>
      </c>
      <c r="C957">
        <v>1025.5340000000001</v>
      </c>
      <c r="F957" s="162">
        <v>1026</v>
      </c>
    </row>
    <row r="958" spans="1:6">
      <c r="A958" t="s">
        <v>1765</v>
      </c>
      <c r="B958" t="s">
        <v>1574</v>
      </c>
      <c r="C958">
        <v>1020.16</v>
      </c>
      <c r="F958" s="162">
        <v>1020</v>
      </c>
    </row>
    <row r="959" spans="1:6">
      <c r="A959" t="s">
        <v>1188</v>
      </c>
      <c r="B959" t="s">
        <v>1574</v>
      </c>
      <c r="C959">
        <v>1018.504</v>
      </c>
      <c r="F959" s="162">
        <v>1019</v>
      </c>
    </row>
    <row r="960" spans="1:6">
      <c r="A960" t="s">
        <v>827</v>
      </c>
      <c r="B960" t="s">
        <v>1574</v>
      </c>
      <c r="C960">
        <v>1015.859453</v>
      </c>
      <c r="F960" s="162">
        <v>1016</v>
      </c>
    </row>
    <row r="961" spans="1:6">
      <c r="A961" t="s">
        <v>1766</v>
      </c>
      <c r="B961" t="s">
        <v>1574</v>
      </c>
      <c r="C961">
        <v>1001.59</v>
      </c>
      <c r="F961" s="162">
        <v>1002</v>
      </c>
    </row>
    <row r="962" spans="1:6">
      <c r="A962" t="s">
        <v>636</v>
      </c>
      <c r="B962" t="s">
        <v>1574</v>
      </c>
      <c r="C962">
        <v>1001.00365</v>
      </c>
      <c r="F962" s="162">
        <v>1001</v>
      </c>
    </row>
    <row r="963" spans="1:6">
      <c r="A963" t="s">
        <v>800</v>
      </c>
      <c r="B963" t="s">
        <v>1574</v>
      </c>
      <c r="C963">
        <v>1000.874</v>
      </c>
      <c r="F963" s="162">
        <v>1001</v>
      </c>
    </row>
    <row r="964" spans="1:6">
      <c r="A964" t="s">
        <v>801</v>
      </c>
      <c r="B964" t="s">
        <v>1574</v>
      </c>
      <c r="C964">
        <v>1000.874</v>
      </c>
      <c r="F964" s="162">
        <v>1001</v>
      </c>
    </row>
    <row r="965" spans="1:6">
      <c r="A965" t="s">
        <v>1767</v>
      </c>
      <c r="B965" t="s">
        <v>1574</v>
      </c>
      <c r="C965">
        <v>1000.28</v>
      </c>
      <c r="F965" s="162">
        <v>1000</v>
      </c>
    </row>
    <row r="966" spans="1:6">
      <c r="A966" t="s">
        <v>797</v>
      </c>
      <c r="B966" t="s">
        <v>1574</v>
      </c>
      <c r="C966">
        <v>999.89410799999996</v>
      </c>
      <c r="F966" s="162">
        <v>1000</v>
      </c>
    </row>
    <row r="967" spans="1:6">
      <c r="A967" t="s">
        <v>1768</v>
      </c>
      <c r="B967" t="s">
        <v>1574</v>
      </c>
      <c r="C967">
        <v>999.28639999999996</v>
      </c>
      <c r="F967">
        <v>999</v>
      </c>
    </row>
    <row r="968" spans="1:6">
      <c r="A968" t="s">
        <v>808</v>
      </c>
      <c r="B968" t="s">
        <v>1574</v>
      </c>
      <c r="C968">
        <v>998.17203129999996</v>
      </c>
      <c r="F968">
        <v>998</v>
      </c>
    </row>
    <row r="969" spans="1:6">
      <c r="A969" t="s">
        <v>615</v>
      </c>
      <c r="B969" t="s">
        <v>1574</v>
      </c>
      <c r="C969">
        <v>997.31883470000002</v>
      </c>
      <c r="F969">
        <v>997</v>
      </c>
    </row>
    <row r="970" spans="1:6">
      <c r="A970" t="s">
        <v>1769</v>
      </c>
      <c r="B970" t="s">
        <v>1574</v>
      </c>
      <c r="C970">
        <v>992.99199220000003</v>
      </c>
      <c r="F970">
        <v>993</v>
      </c>
    </row>
    <row r="971" spans="1:6">
      <c r="A971" t="s">
        <v>714</v>
      </c>
      <c r="B971" t="s">
        <v>1574</v>
      </c>
      <c r="C971">
        <v>990.42200000000003</v>
      </c>
      <c r="F971">
        <v>990</v>
      </c>
    </row>
    <row r="972" spans="1:6">
      <c r="A972" t="s">
        <v>751</v>
      </c>
      <c r="B972" t="s">
        <v>1574</v>
      </c>
      <c r="C972">
        <v>989.4</v>
      </c>
      <c r="F972">
        <v>989</v>
      </c>
    </row>
    <row r="973" spans="1:6">
      <c r="A973" t="s">
        <v>1770</v>
      </c>
      <c r="B973" t="s">
        <v>1574</v>
      </c>
      <c r="C973">
        <v>986</v>
      </c>
      <c r="F973">
        <v>986</v>
      </c>
    </row>
    <row r="974" spans="1:6">
      <c r="A974" t="s">
        <v>744</v>
      </c>
      <c r="B974" t="s">
        <v>1574</v>
      </c>
      <c r="C974">
        <v>985.2</v>
      </c>
      <c r="F974">
        <v>985</v>
      </c>
    </row>
    <row r="975" spans="1:6">
      <c r="A975" t="s">
        <v>813</v>
      </c>
      <c r="B975" t="s">
        <v>1574</v>
      </c>
      <c r="C975">
        <v>984.39619000000005</v>
      </c>
      <c r="F975">
        <v>984</v>
      </c>
    </row>
    <row r="976" spans="1:6">
      <c r="A976" t="s">
        <v>1242</v>
      </c>
      <c r="B976" t="s">
        <v>1574</v>
      </c>
      <c r="C976">
        <v>976.90599999999995</v>
      </c>
      <c r="F976">
        <v>977</v>
      </c>
    </row>
    <row r="977" spans="1:6">
      <c r="A977" t="s">
        <v>904</v>
      </c>
      <c r="B977" t="s">
        <v>1574</v>
      </c>
      <c r="C977">
        <v>972</v>
      </c>
      <c r="F977">
        <v>972</v>
      </c>
    </row>
    <row r="978" spans="1:6">
      <c r="A978" t="s">
        <v>349</v>
      </c>
      <c r="B978" t="s">
        <v>1574</v>
      </c>
      <c r="C978">
        <v>970.7</v>
      </c>
      <c r="F978">
        <v>971</v>
      </c>
    </row>
    <row r="979" spans="1:6">
      <c r="A979" t="s">
        <v>306</v>
      </c>
      <c r="B979" t="s">
        <v>1574</v>
      </c>
      <c r="C979">
        <v>966.03</v>
      </c>
      <c r="F979">
        <v>966</v>
      </c>
    </row>
    <row r="980" spans="1:6">
      <c r="A980" t="s">
        <v>1400</v>
      </c>
      <c r="B980" t="s">
        <v>1574</v>
      </c>
      <c r="C980">
        <v>960.90800000000002</v>
      </c>
      <c r="F980">
        <v>961</v>
      </c>
    </row>
    <row r="981" spans="1:6">
      <c r="A981" t="s">
        <v>1771</v>
      </c>
      <c r="B981" t="s">
        <v>1574</v>
      </c>
      <c r="C981">
        <v>958.7</v>
      </c>
      <c r="F981">
        <v>959</v>
      </c>
    </row>
    <row r="982" spans="1:6">
      <c r="A982" t="s">
        <v>854</v>
      </c>
      <c r="B982" t="s">
        <v>1574</v>
      </c>
      <c r="C982">
        <v>958.37300000000005</v>
      </c>
      <c r="F982">
        <v>958</v>
      </c>
    </row>
    <row r="983" spans="1:6">
      <c r="A983" t="s">
        <v>839</v>
      </c>
      <c r="B983" t="s">
        <v>1574</v>
      </c>
      <c r="C983">
        <v>955.6</v>
      </c>
      <c r="F983">
        <v>956</v>
      </c>
    </row>
    <row r="984" spans="1:6">
      <c r="A984" t="s">
        <v>191</v>
      </c>
      <c r="B984" t="s">
        <v>1574</v>
      </c>
      <c r="C984">
        <v>952</v>
      </c>
      <c r="F984">
        <v>952</v>
      </c>
    </row>
    <row r="985" spans="1:6">
      <c r="A985" t="s">
        <v>1772</v>
      </c>
      <c r="B985" t="s">
        <v>1574</v>
      </c>
      <c r="C985">
        <v>947.7296</v>
      </c>
      <c r="F985">
        <v>948</v>
      </c>
    </row>
    <row r="986" spans="1:6">
      <c r="A986" t="s">
        <v>860</v>
      </c>
      <c r="B986" t="s">
        <v>1574</v>
      </c>
      <c r="C986">
        <v>940.54399999999998</v>
      </c>
      <c r="F986">
        <v>941</v>
      </c>
    </row>
    <row r="987" spans="1:6">
      <c r="A987" t="s">
        <v>857</v>
      </c>
      <c r="B987" t="s">
        <v>1574</v>
      </c>
      <c r="C987">
        <v>939.33299999999997</v>
      </c>
      <c r="F987">
        <v>939</v>
      </c>
    </row>
    <row r="988" spans="1:6">
      <c r="A988" t="s">
        <v>1409</v>
      </c>
      <c r="B988" t="s">
        <v>1574</v>
      </c>
      <c r="C988">
        <v>934</v>
      </c>
      <c r="F988">
        <v>934</v>
      </c>
    </row>
    <row r="989" spans="1:6">
      <c r="A989" t="s">
        <v>1379</v>
      </c>
      <c r="B989" t="s">
        <v>1574</v>
      </c>
      <c r="C989">
        <v>932.91</v>
      </c>
      <c r="F989">
        <v>933</v>
      </c>
    </row>
    <row r="990" spans="1:6">
      <c r="A990" t="s">
        <v>770</v>
      </c>
      <c r="B990" t="s">
        <v>1574</v>
      </c>
      <c r="C990">
        <v>932.6</v>
      </c>
      <c r="F990">
        <v>933</v>
      </c>
    </row>
    <row r="991" spans="1:6">
      <c r="A991" t="s">
        <v>1411</v>
      </c>
      <c r="B991" t="s">
        <v>1574</v>
      </c>
      <c r="C991">
        <v>932</v>
      </c>
      <c r="F991">
        <v>932</v>
      </c>
    </row>
    <row r="992" spans="1:6">
      <c r="A992" t="s">
        <v>818</v>
      </c>
      <c r="B992" t="s">
        <v>1574</v>
      </c>
      <c r="C992">
        <v>925.32320000000004</v>
      </c>
      <c r="F992">
        <v>925</v>
      </c>
    </row>
    <row r="993" spans="1:6">
      <c r="A993" t="s">
        <v>1773</v>
      </c>
      <c r="B993" t="s">
        <v>1574</v>
      </c>
      <c r="C993">
        <v>924</v>
      </c>
      <c r="F993">
        <v>924</v>
      </c>
    </row>
    <row r="994" spans="1:6">
      <c r="A994" t="s">
        <v>1131</v>
      </c>
      <c r="B994" t="s">
        <v>1574</v>
      </c>
      <c r="C994">
        <v>912.31925699999999</v>
      </c>
      <c r="F994">
        <v>912</v>
      </c>
    </row>
    <row r="995" spans="1:6">
      <c r="A995" t="s">
        <v>1774</v>
      </c>
      <c r="B995" t="s">
        <v>1574</v>
      </c>
      <c r="C995">
        <v>911.07600000000002</v>
      </c>
      <c r="F995">
        <v>911</v>
      </c>
    </row>
    <row r="996" spans="1:6">
      <c r="A996" t="s">
        <v>823</v>
      </c>
      <c r="B996" t="s">
        <v>1574</v>
      </c>
      <c r="C996">
        <v>905.76</v>
      </c>
      <c r="F996">
        <v>906</v>
      </c>
    </row>
    <row r="997" spans="1:6">
      <c r="A997" t="s">
        <v>1775</v>
      </c>
      <c r="B997" t="s">
        <v>1574</v>
      </c>
      <c r="C997">
        <v>898.83</v>
      </c>
      <c r="F997">
        <v>899</v>
      </c>
    </row>
    <row r="998" spans="1:6">
      <c r="A998" t="s">
        <v>1105</v>
      </c>
      <c r="B998" t="s">
        <v>1574</v>
      </c>
      <c r="C998">
        <v>898</v>
      </c>
      <c r="F998">
        <v>898</v>
      </c>
    </row>
    <row r="999" spans="1:6">
      <c r="A999" t="s">
        <v>1776</v>
      </c>
      <c r="B999" t="s">
        <v>1574</v>
      </c>
      <c r="C999">
        <v>892.01729999999998</v>
      </c>
      <c r="F999">
        <v>892</v>
      </c>
    </row>
    <row r="1000" spans="1:6">
      <c r="A1000" t="s">
        <v>1351</v>
      </c>
      <c r="B1000" t="s">
        <v>1574</v>
      </c>
      <c r="C1000">
        <v>886.19289600000002</v>
      </c>
      <c r="F1000">
        <v>886</v>
      </c>
    </row>
    <row r="1001" spans="1:6">
      <c r="A1001" t="s">
        <v>1777</v>
      </c>
      <c r="B1001" t="s">
        <v>1574</v>
      </c>
      <c r="C1001">
        <v>884</v>
      </c>
      <c r="F1001">
        <v>884</v>
      </c>
    </row>
    <row r="1002" spans="1:6">
      <c r="A1002" t="s">
        <v>1778</v>
      </c>
      <c r="B1002" t="s">
        <v>1574</v>
      </c>
      <c r="C1002">
        <v>881.08079999999995</v>
      </c>
      <c r="F1002">
        <v>881</v>
      </c>
    </row>
    <row r="1003" spans="1:6">
      <c r="A1003" t="s">
        <v>833</v>
      </c>
      <c r="B1003" t="s">
        <v>1574</v>
      </c>
      <c r="C1003">
        <v>873.48257999999998</v>
      </c>
      <c r="F1003">
        <v>873</v>
      </c>
    </row>
    <row r="1004" spans="1:6">
      <c r="A1004" t="s">
        <v>1313</v>
      </c>
      <c r="B1004" t="s">
        <v>1574</v>
      </c>
      <c r="C1004">
        <v>870.9</v>
      </c>
      <c r="F1004">
        <v>871</v>
      </c>
    </row>
    <row r="1005" spans="1:6">
      <c r="A1005" t="s">
        <v>832</v>
      </c>
      <c r="B1005" t="s">
        <v>1574</v>
      </c>
      <c r="C1005">
        <v>870.64921879999997</v>
      </c>
      <c r="F1005">
        <v>871</v>
      </c>
    </row>
    <row r="1006" spans="1:6">
      <c r="A1006" t="s">
        <v>484</v>
      </c>
      <c r="B1006" t="s">
        <v>1574</v>
      </c>
      <c r="C1006">
        <v>870</v>
      </c>
      <c r="F1006">
        <v>870</v>
      </c>
    </row>
    <row r="1007" spans="1:6">
      <c r="A1007" t="s">
        <v>843</v>
      </c>
      <c r="B1007" t="s">
        <v>1574</v>
      </c>
      <c r="C1007">
        <v>869.9</v>
      </c>
      <c r="F1007">
        <v>870</v>
      </c>
    </row>
    <row r="1008" spans="1:6">
      <c r="A1008" t="s">
        <v>677</v>
      </c>
      <c r="B1008" t="s">
        <v>1574</v>
      </c>
      <c r="C1008">
        <v>868.01229999999998</v>
      </c>
      <c r="F1008">
        <v>868</v>
      </c>
    </row>
    <row r="1009" spans="1:6">
      <c r="A1009" t="s">
        <v>1779</v>
      </c>
      <c r="B1009" t="s">
        <v>1574</v>
      </c>
      <c r="C1009">
        <v>864</v>
      </c>
      <c r="F1009">
        <v>864</v>
      </c>
    </row>
    <row r="1010" spans="1:6">
      <c r="A1010" t="s">
        <v>1780</v>
      </c>
      <c r="B1010" t="s">
        <v>1574</v>
      </c>
      <c r="C1010">
        <v>860</v>
      </c>
      <c r="F1010">
        <v>860</v>
      </c>
    </row>
    <row r="1011" spans="1:6">
      <c r="A1011" t="s">
        <v>564</v>
      </c>
      <c r="B1011" t="s">
        <v>1574</v>
      </c>
      <c r="C1011">
        <v>860</v>
      </c>
      <c r="F1011">
        <v>860</v>
      </c>
    </row>
    <row r="1012" spans="1:6">
      <c r="A1012" t="s">
        <v>842</v>
      </c>
      <c r="B1012" t="s">
        <v>1574</v>
      </c>
      <c r="C1012">
        <v>859.21799999999996</v>
      </c>
      <c r="F1012">
        <v>859</v>
      </c>
    </row>
    <row r="1013" spans="1:6">
      <c r="A1013" t="s">
        <v>1781</v>
      </c>
      <c r="B1013" t="s">
        <v>1574</v>
      </c>
      <c r="C1013">
        <v>858.49699999999996</v>
      </c>
      <c r="F1013">
        <v>858</v>
      </c>
    </row>
    <row r="1014" spans="1:6">
      <c r="A1014" t="s">
        <v>1782</v>
      </c>
      <c r="B1014" t="s">
        <v>1574</v>
      </c>
      <c r="C1014">
        <v>855.96159999999998</v>
      </c>
      <c r="F1014">
        <v>856</v>
      </c>
    </row>
    <row r="1015" spans="1:6">
      <c r="A1015" t="s">
        <v>1783</v>
      </c>
      <c r="B1015" t="s">
        <v>1574</v>
      </c>
      <c r="C1015">
        <v>855.7296</v>
      </c>
      <c r="F1015">
        <v>856</v>
      </c>
    </row>
    <row r="1016" spans="1:6">
      <c r="A1016" t="s">
        <v>911</v>
      </c>
      <c r="B1016" t="s">
        <v>1574</v>
      </c>
      <c r="C1016">
        <v>855</v>
      </c>
      <c r="F1016">
        <v>855</v>
      </c>
    </row>
    <row r="1017" spans="1:6">
      <c r="A1017" t="s">
        <v>1016</v>
      </c>
      <c r="B1017" t="s">
        <v>1574</v>
      </c>
      <c r="C1017">
        <v>851.38800000000003</v>
      </c>
      <c r="F1017">
        <v>851</v>
      </c>
    </row>
    <row r="1018" spans="1:6">
      <c r="A1018" t="s">
        <v>879</v>
      </c>
      <c r="B1018" t="s">
        <v>1574</v>
      </c>
      <c r="C1018">
        <v>846.50099999999998</v>
      </c>
      <c r="F1018">
        <v>847</v>
      </c>
    </row>
    <row r="1019" spans="1:6">
      <c r="A1019" t="s">
        <v>755</v>
      </c>
      <c r="B1019" t="s">
        <v>1574</v>
      </c>
      <c r="C1019">
        <v>846.49900000000002</v>
      </c>
      <c r="F1019">
        <v>846</v>
      </c>
    </row>
    <row r="1020" spans="1:6">
      <c r="A1020" t="s">
        <v>1784</v>
      </c>
      <c r="B1020" t="s">
        <v>1574</v>
      </c>
      <c r="C1020">
        <v>845.673</v>
      </c>
      <c r="F1020">
        <v>846</v>
      </c>
    </row>
    <row r="1021" spans="1:6">
      <c r="A1021" t="s">
        <v>741</v>
      </c>
      <c r="B1021" t="s">
        <v>1574</v>
      </c>
      <c r="C1021">
        <v>845.13720000000001</v>
      </c>
      <c r="F1021">
        <v>845</v>
      </c>
    </row>
    <row r="1022" spans="1:6">
      <c r="A1022" t="s">
        <v>1240</v>
      </c>
      <c r="B1022" t="s">
        <v>1574</v>
      </c>
      <c r="C1022">
        <v>843.06600000000003</v>
      </c>
      <c r="F1022">
        <v>843</v>
      </c>
    </row>
    <row r="1023" spans="1:6">
      <c r="A1023" t="s">
        <v>1348</v>
      </c>
      <c r="B1023" t="s">
        <v>1574</v>
      </c>
      <c r="C1023">
        <v>840.04607999999996</v>
      </c>
      <c r="F1023">
        <v>840</v>
      </c>
    </row>
    <row r="1024" spans="1:6">
      <c r="A1024" t="s">
        <v>1727</v>
      </c>
      <c r="B1024" t="s">
        <v>1574</v>
      </c>
      <c r="C1024">
        <v>838.96</v>
      </c>
      <c r="F1024">
        <v>839</v>
      </c>
    </row>
    <row r="1025" spans="1:6">
      <c r="A1025" t="s">
        <v>1030</v>
      </c>
      <c r="B1025" t="s">
        <v>1574</v>
      </c>
      <c r="C1025">
        <v>838.6</v>
      </c>
      <c r="F1025">
        <v>839</v>
      </c>
    </row>
    <row r="1026" spans="1:6">
      <c r="A1026" t="s">
        <v>859</v>
      </c>
      <c r="B1026" t="s">
        <v>1574</v>
      </c>
      <c r="C1026">
        <v>834.07617330000005</v>
      </c>
      <c r="F1026">
        <v>834</v>
      </c>
    </row>
    <row r="1027" spans="1:6">
      <c r="A1027" t="s">
        <v>1168</v>
      </c>
      <c r="B1027" t="s">
        <v>1574</v>
      </c>
      <c r="C1027">
        <v>831.88</v>
      </c>
      <c r="F1027">
        <v>832</v>
      </c>
    </row>
    <row r="1028" spans="1:6">
      <c r="A1028" t="s">
        <v>915</v>
      </c>
      <c r="B1028" t="s">
        <v>1574</v>
      </c>
      <c r="C1028">
        <v>830.79899999999998</v>
      </c>
      <c r="F1028">
        <v>831</v>
      </c>
    </row>
    <row r="1029" spans="1:6">
      <c r="A1029" t="s">
        <v>865</v>
      </c>
      <c r="B1029" t="s">
        <v>1574</v>
      </c>
      <c r="C1029">
        <v>823.88033929999995</v>
      </c>
      <c r="F1029">
        <v>824</v>
      </c>
    </row>
    <row r="1030" spans="1:6">
      <c r="A1030" t="s">
        <v>853</v>
      </c>
      <c r="B1030" t="s">
        <v>1574</v>
      </c>
      <c r="C1030">
        <v>822.601</v>
      </c>
      <c r="F1030">
        <v>823</v>
      </c>
    </row>
    <row r="1031" spans="1:6">
      <c r="A1031" t="s">
        <v>1785</v>
      </c>
      <c r="B1031" t="s">
        <v>1574</v>
      </c>
      <c r="C1031">
        <v>820.97</v>
      </c>
      <c r="F1031">
        <v>821</v>
      </c>
    </row>
    <row r="1032" spans="1:6">
      <c r="A1032" t="s">
        <v>861</v>
      </c>
      <c r="B1032" t="s">
        <v>1574</v>
      </c>
      <c r="C1032">
        <v>818.37395509999999</v>
      </c>
      <c r="F1032">
        <v>818</v>
      </c>
    </row>
    <row r="1033" spans="1:6">
      <c r="A1033" t="s">
        <v>846</v>
      </c>
      <c r="B1033" t="s">
        <v>1574</v>
      </c>
      <c r="C1033">
        <v>815.11203130000001</v>
      </c>
      <c r="F1033">
        <v>815</v>
      </c>
    </row>
    <row r="1034" spans="1:6">
      <c r="A1034" t="s">
        <v>847</v>
      </c>
      <c r="B1034" t="s">
        <v>1574</v>
      </c>
      <c r="C1034">
        <v>814.766886</v>
      </c>
      <c r="F1034">
        <v>815</v>
      </c>
    </row>
    <row r="1035" spans="1:6">
      <c r="A1035" t="s">
        <v>1157</v>
      </c>
      <c r="B1035" t="s">
        <v>1574</v>
      </c>
      <c r="C1035">
        <v>806.43799999999999</v>
      </c>
      <c r="F1035">
        <v>806</v>
      </c>
    </row>
    <row r="1036" spans="1:6">
      <c r="A1036" t="s">
        <v>1039</v>
      </c>
      <c r="B1036" t="s">
        <v>1574</v>
      </c>
      <c r="C1036">
        <v>803.46</v>
      </c>
      <c r="F1036">
        <v>803</v>
      </c>
    </row>
    <row r="1037" spans="1:6">
      <c r="A1037" t="s">
        <v>1786</v>
      </c>
      <c r="B1037" t="s">
        <v>1574</v>
      </c>
      <c r="C1037">
        <v>803</v>
      </c>
      <c r="F1037">
        <v>803</v>
      </c>
    </row>
    <row r="1038" spans="1:6">
      <c r="A1038" t="s">
        <v>856</v>
      </c>
      <c r="B1038" t="s">
        <v>1574</v>
      </c>
      <c r="C1038">
        <v>802.37946750000003</v>
      </c>
      <c r="F1038">
        <v>802</v>
      </c>
    </row>
    <row r="1039" spans="1:6">
      <c r="A1039" t="s">
        <v>1267</v>
      </c>
      <c r="B1039" t="s">
        <v>1574</v>
      </c>
      <c r="C1039">
        <v>799.48199999999997</v>
      </c>
      <c r="F1039">
        <v>799</v>
      </c>
    </row>
    <row r="1040" spans="1:6">
      <c r="A1040" t="s">
        <v>1395</v>
      </c>
      <c r="B1040" t="s">
        <v>1574</v>
      </c>
      <c r="C1040">
        <v>796</v>
      </c>
      <c r="F1040">
        <v>796</v>
      </c>
    </row>
    <row r="1041" spans="1:6">
      <c r="A1041" t="s">
        <v>858</v>
      </c>
      <c r="B1041" t="s">
        <v>1574</v>
      </c>
      <c r="C1041">
        <v>795.99609999999996</v>
      </c>
      <c r="F1041">
        <v>796</v>
      </c>
    </row>
    <row r="1042" spans="1:6">
      <c r="A1042" t="s">
        <v>962</v>
      </c>
      <c r="B1042" t="s">
        <v>1574</v>
      </c>
      <c r="C1042">
        <v>789.17817600000001</v>
      </c>
      <c r="F1042">
        <v>789</v>
      </c>
    </row>
    <row r="1043" spans="1:6">
      <c r="A1043" t="s">
        <v>366</v>
      </c>
      <c r="B1043" t="s">
        <v>1574</v>
      </c>
      <c r="C1043">
        <v>786.61099999999999</v>
      </c>
      <c r="F1043">
        <v>787</v>
      </c>
    </row>
    <row r="1044" spans="1:6">
      <c r="A1044" t="s">
        <v>1787</v>
      </c>
      <c r="B1044" t="s">
        <v>1574</v>
      </c>
      <c r="C1044">
        <v>785.89482999999996</v>
      </c>
      <c r="F1044">
        <v>786</v>
      </c>
    </row>
    <row r="1045" spans="1:6">
      <c r="A1045" t="s">
        <v>1788</v>
      </c>
      <c r="B1045" t="s">
        <v>1574</v>
      </c>
      <c r="C1045">
        <v>781</v>
      </c>
      <c r="F1045">
        <v>781</v>
      </c>
    </row>
    <row r="1046" spans="1:6">
      <c r="A1046" t="s">
        <v>1789</v>
      </c>
      <c r="B1046" t="s">
        <v>1574</v>
      </c>
      <c r="C1046">
        <v>780.04</v>
      </c>
      <c r="F1046">
        <v>780</v>
      </c>
    </row>
    <row r="1047" spans="1:6">
      <c r="A1047" t="s">
        <v>862</v>
      </c>
      <c r="B1047" t="s">
        <v>1574</v>
      </c>
      <c r="C1047">
        <v>779.08429999999998</v>
      </c>
      <c r="F1047">
        <v>779</v>
      </c>
    </row>
    <row r="1048" spans="1:6">
      <c r="A1048" t="s">
        <v>864</v>
      </c>
      <c r="B1048" t="s">
        <v>1574</v>
      </c>
      <c r="C1048">
        <v>768.29330000000004</v>
      </c>
      <c r="F1048">
        <v>768</v>
      </c>
    </row>
    <row r="1049" spans="1:6">
      <c r="A1049" t="s">
        <v>982</v>
      </c>
      <c r="B1049" t="s">
        <v>1574</v>
      </c>
      <c r="C1049">
        <v>766.2</v>
      </c>
      <c r="F1049">
        <v>766</v>
      </c>
    </row>
    <row r="1050" spans="1:6">
      <c r="A1050" t="s">
        <v>750</v>
      </c>
      <c r="B1050" t="s">
        <v>1574</v>
      </c>
      <c r="C1050">
        <v>762.39499999999998</v>
      </c>
      <c r="F1050">
        <v>762</v>
      </c>
    </row>
    <row r="1051" spans="1:6">
      <c r="A1051" t="s">
        <v>866</v>
      </c>
      <c r="B1051" t="s">
        <v>1574</v>
      </c>
      <c r="C1051">
        <v>759.58</v>
      </c>
      <c r="F1051">
        <v>760</v>
      </c>
    </row>
    <row r="1052" spans="1:6">
      <c r="A1052" t="s">
        <v>1545</v>
      </c>
      <c r="B1052" t="s">
        <v>1574</v>
      </c>
      <c r="C1052">
        <v>753.63</v>
      </c>
      <c r="F1052">
        <v>754</v>
      </c>
    </row>
    <row r="1053" spans="1:6">
      <c r="A1053" t="s">
        <v>870</v>
      </c>
      <c r="B1053" t="s">
        <v>1574</v>
      </c>
      <c r="C1053">
        <v>753</v>
      </c>
      <c r="F1053">
        <v>753</v>
      </c>
    </row>
    <row r="1054" spans="1:6">
      <c r="A1054" t="s">
        <v>867</v>
      </c>
      <c r="B1054" t="s">
        <v>1574</v>
      </c>
      <c r="C1054">
        <v>751.85712339999998</v>
      </c>
      <c r="F1054">
        <v>752</v>
      </c>
    </row>
    <row r="1055" spans="1:6">
      <c r="A1055" t="s">
        <v>760</v>
      </c>
      <c r="B1055" t="s">
        <v>1574</v>
      </c>
      <c r="C1055">
        <v>750.93050000000005</v>
      </c>
      <c r="F1055">
        <v>751</v>
      </c>
    </row>
    <row r="1056" spans="1:6">
      <c r="A1056" t="s">
        <v>1538</v>
      </c>
      <c r="B1056" t="s">
        <v>1574</v>
      </c>
      <c r="C1056">
        <v>749.18416000000002</v>
      </c>
      <c r="F1056">
        <v>749</v>
      </c>
    </row>
    <row r="1057" spans="1:6">
      <c r="A1057" t="s">
        <v>1790</v>
      </c>
      <c r="B1057" t="s">
        <v>1574</v>
      </c>
      <c r="C1057">
        <v>746.20299999999997</v>
      </c>
      <c r="F1057">
        <v>746</v>
      </c>
    </row>
    <row r="1058" spans="1:6">
      <c r="A1058" t="s">
        <v>937</v>
      </c>
      <c r="B1058" t="s">
        <v>1574</v>
      </c>
      <c r="C1058">
        <v>745.23723910000001</v>
      </c>
      <c r="F1058">
        <v>745</v>
      </c>
    </row>
    <row r="1059" spans="1:6">
      <c r="A1059" t="s">
        <v>871</v>
      </c>
      <c r="B1059" t="s">
        <v>1574</v>
      </c>
      <c r="C1059">
        <v>738.00156000000004</v>
      </c>
      <c r="F1059">
        <v>738</v>
      </c>
    </row>
    <row r="1060" spans="1:6">
      <c r="A1060" t="s">
        <v>1199</v>
      </c>
      <c r="B1060" t="s">
        <v>1574</v>
      </c>
      <c r="C1060">
        <v>730.649</v>
      </c>
      <c r="F1060">
        <v>731</v>
      </c>
    </row>
    <row r="1061" spans="1:6">
      <c r="A1061" t="s">
        <v>890</v>
      </c>
      <c r="B1061" t="s">
        <v>1574</v>
      </c>
      <c r="C1061">
        <v>730.49899819999996</v>
      </c>
      <c r="F1061">
        <v>730</v>
      </c>
    </row>
    <row r="1062" spans="1:6">
      <c r="A1062" t="s">
        <v>873</v>
      </c>
      <c r="B1062" t="s">
        <v>1574</v>
      </c>
      <c r="C1062">
        <v>725</v>
      </c>
      <c r="F1062">
        <v>725</v>
      </c>
    </row>
    <row r="1063" spans="1:6">
      <c r="A1063" t="s">
        <v>780</v>
      </c>
      <c r="B1063" t="s">
        <v>1574</v>
      </c>
      <c r="C1063">
        <v>723.54</v>
      </c>
      <c r="F1063">
        <v>724</v>
      </c>
    </row>
    <row r="1064" spans="1:6">
      <c r="A1064" t="s">
        <v>1791</v>
      </c>
      <c r="B1064" t="s">
        <v>1574</v>
      </c>
      <c r="C1064">
        <v>720.5</v>
      </c>
      <c r="F1064">
        <v>721</v>
      </c>
    </row>
    <row r="1065" spans="1:6">
      <c r="A1065" t="s">
        <v>1214</v>
      </c>
      <c r="B1065" t="s">
        <v>1574</v>
      </c>
      <c r="C1065">
        <v>720.24099999999999</v>
      </c>
      <c r="F1065">
        <v>720</v>
      </c>
    </row>
    <row r="1066" spans="1:6">
      <c r="A1066" t="s">
        <v>919</v>
      </c>
      <c r="B1066" t="s">
        <v>1574</v>
      </c>
      <c r="C1066">
        <v>718.4</v>
      </c>
      <c r="F1066">
        <v>718</v>
      </c>
    </row>
    <row r="1067" spans="1:6">
      <c r="A1067" t="s">
        <v>1158</v>
      </c>
      <c r="B1067" t="s">
        <v>1574</v>
      </c>
      <c r="C1067">
        <v>714.00300000000004</v>
      </c>
      <c r="F1067">
        <v>714</v>
      </c>
    </row>
    <row r="1068" spans="1:6">
      <c r="A1068" t="s">
        <v>1187</v>
      </c>
      <c r="B1068" t="s">
        <v>1574</v>
      </c>
      <c r="C1068">
        <v>713.56200000000001</v>
      </c>
      <c r="F1068">
        <v>714</v>
      </c>
    </row>
    <row r="1069" spans="1:6">
      <c r="A1069" t="s">
        <v>1792</v>
      </c>
      <c r="B1069" t="s">
        <v>1574</v>
      </c>
      <c r="C1069">
        <v>712.6</v>
      </c>
      <c r="F1069">
        <v>713</v>
      </c>
    </row>
    <row r="1070" spans="1:6">
      <c r="A1070" t="s">
        <v>894</v>
      </c>
      <c r="B1070" t="s">
        <v>1574</v>
      </c>
      <c r="C1070">
        <v>710.25480000000005</v>
      </c>
      <c r="F1070">
        <v>710</v>
      </c>
    </row>
    <row r="1071" spans="1:6">
      <c r="A1071" t="s">
        <v>802</v>
      </c>
      <c r="B1071" t="s">
        <v>1574</v>
      </c>
      <c r="C1071">
        <v>708.50400000000002</v>
      </c>
      <c r="F1071">
        <v>709</v>
      </c>
    </row>
    <row r="1072" spans="1:6">
      <c r="A1072" t="s">
        <v>1793</v>
      </c>
      <c r="B1072" t="s">
        <v>1574</v>
      </c>
      <c r="C1072">
        <v>701.3578</v>
      </c>
      <c r="F1072">
        <v>701</v>
      </c>
    </row>
    <row r="1073" spans="1:6">
      <c r="A1073" t="s">
        <v>1190</v>
      </c>
      <c r="B1073" t="s">
        <v>1574</v>
      </c>
      <c r="C1073">
        <v>700.53800000000001</v>
      </c>
      <c r="F1073">
        <v>701</v>
      </c>
    </row>
    <row r="1074" spans="1:6">
      <c r="A1074" t="s">
        <v>1265</v>
      </c>
      <c r="B1074" t="s">
        <v>1574</v>
      </c>
      <c r="C1074">
        <v>693.952</v>
      </c>
      <c r="F1074">
        <v>694</v>
      </c>
    </row>
    <row r="1075" spans="1:6">
      <c r="A1075" t="s">
        <v>1794</v>
      </c>
      <c r="B1075" t="s">
        <v>1574</v>
      </c>
      <c r="C1075">
        <v>693.02279999999996</v>
      </c>
      <c r="F1075">
        <v>693</v>
      </c>
    </row>
    <row r="1076" spans="1:6">
      <c r="A1076" t="s">
        <v>1181</v>
      </c>
      <c r="B1076" t="s">
        <v>1574</v>
      </c>
      <c r="C1076">
        <v>691.7</v>
      </c>
      <c r="F1076">
        <v>692</v>
      </c>
    </row>
    <row r="1077" spans="1:6">
      <c r="A1077" t="s">
        <v>838</v>
      </c>
      <c r="B1077" t="s">
        <v>1574</v>
      </c>
      <c r="C1077">
        <v>690</v>
      </c>
      <c r="F1077">
        <v>690</v>
      </c>
    </row>
    <row r="1078" spans="1:6">
      <c r="A1078" t="s">
        <v>840</v>
      </c>
      <c r="B1078" t="s">
        <v>1574</v>
      </c>
      <c r="C1078">
        <v>689.2</v>
      </c>
      <c r="F1078">
        <v>689</v>
      </c>
    </row>
    <row r="1079" spans="1:6">
      <c r="A1079" t="s">
        <v>1442</v>
      </c>
      <c r="B1079" t="s">
        <v>1574</v>
      </c>
      <c r="C1079">
        <v>687.23225809999997</v>
      </c>
      <c r="F1079">
        <v>687</v>
      </c>
    </row>
    <row r="1080" spans="1:6">
      <c r="A1080" t="s">
        <v>1038</v>
      </c>
      <c r="B1080" t="s">
        <v>1574</v>
      </c>
      <c r="C1080">
        <v>684.048</v>
      </c>
      <c r="F1080">
        <v>684</v>
      </c>
    </row>
    <row r="1081" spans="1:6">
      <c r="A1081" t="s">
        <v>931</v>
      </c>
      <c r="B1081" t="s">
        <v>1574</v>
      </c>
      <c r="C1081">
        <v>683.6</v>
      </c>
      <c r="F1081">
        <v>684</v>
      </c>
    </row>
    <row r="1082" spans="1:6">
      <c r="A1082" t="s">
        <v>777</v>
      </c>
      <c r="B1082" t="s">
        <v>1574</v>
      </c>
      <c r="C1082">
        <v>678.06100000000004</v>
      </c>
      <c r="F1082">
        <v>678</v>
      </c>
    </row>
    <row r="1083" spans="1:6">
      <c r="A1083" t="s">
        <v>455</v>
      </c>
      <c r="B1083" t="s">
        <v>1574</v>
      </c>
      <c r="C1083">
        <v>677</v>
      </c>
      <c r="F1083">
        <v>677</v>
      </c>
    </row>
    <row r="1084" spans="1:6">
      <c r="A1084" t="s">
        <v>1795</v>
      </c>
      <c r="B1084" t="s">
        <v>1574</v>
      </c>
      <c r="C1084">
        <v>673.85</v>
      </c>
      <c r="F1084">
        <v>674</v>
      </c>
    </row>
    <row r="1085" spans="1:6">
      <c r="A1085" t="s">
        <v>664</v>
      </c>
      <c r="B1085" t="s">
        <v>1574</v>
      </c>
      <c r="C1085">
        <v>673.78089999999997</v>
      </c>
      <c r="F1085">
        <v>674</v>
      </c>
    </row>
    <row r="1086" spans="1:6">
      <c r="A1086" t="s">
        <v>1182</v>
      </c>
      <c r="B1086" t="s">
        <v>1574</v>
      </c>
      <c r="C1086">
        <v>670.43200000000002</v>
      </c>
      <c r="F1086">
        <v>670</v>
      </c>
    </row>
    <row r="1087" spans="1:6">
      <c r="A1087" t="s">
        <v>897</v>
      </c>
      <c r="B1087" t="s">
        <v>1574</v>
      </c>
      <c r="C1087">
        <v>669.42660060000003</v>
      </c>
      <c r="F1087">
        <v>669</v>
      </c>
    </row>
    <row r="1088" spans="1:6">
      <c r="A1088" t="s">
        <v>1796</v>
      </c>
      <c r="B1088" t="s">
        <v>1574</v>
      </c>
      <c r="C1088">
        <v>668.84</v>
      </c>
      <c r="F1088">
        <v>669</v>
      </c>
    </row>
    <row r="1089" spans="1:6">
      <c r="A1089" t="s">
        <v>951</v>
      </c>
      <c r="B1089" t="s">
        <v>1574</v>
      </c>
      <c r="C1089">
        <v>668.34718669999995</v>
      </c>
      <c r="F1089">
        <v>668</v>
      </c>
    </row>
    <row r="1090" spans="1:6">
      <c r="A1090" t="s">
        <v>1335</v>
      </c>
      <c r="B1090" t="s">
        <v>1574</v>
      </c>
      <c r="C1090">
        <v>667.44987519999995</v>
      </c>
      <c r="F1090">
        <v>667</v>
      </c>
    </row>
    <row r="1091" spans="1:6">
      <c r="A1091" t="s">
        <v>1797</v>
      </c>
      <c r="B1091" t="s">
        <v>1574</v>
      </c>
      <c r="C1091">
        <v>667.34481249999999</v>
      </c>
      <c r="F1091">
        <v>667</v>
      </c>
    </row>
    <row r="1092" spans="1:6">
      <c r="A1092" t="s">
        <v>1798</v>
      </c>
      <c r="B1092" t="s">
        <v>1574</v>
      </c>
      <c r="C1092">
        <v>666.78949999999998</v>
      </c>
      <c r="F1092">
        <v>667</v>
      </c>
    </row>
    <row r="1093" spans="1:6">
      <c r="A1093" t="s">
        <v>913</v>
      </c>
      <c r="B1093" t="s">
        <v>1574</v>
      </c>
      <c r="C1093">
        <v>666.67499999999995</v>
      </c>
      <c r="F1093">
        <v>667</v>
      </c>
    </row>
    <row r="1094" spans="1:6">
      <c r="A1094" t="s">
        <v>917</v>
      </c>
      <c r="B1094" t="s">
        <v>1574</v>
      </c>
      <c r="C1094">
        <v>664.048</v>
      </c>
      <c r="F1094">
        <v>664</v>
      </c>
    </row>
    <row r="1095" spans="1:6">
      <c r="A1095" t="s">
        <v>1799</v>
      </c>
      <c r="B1095" t="s">
        <v>1574</v>
      </c>
      <c r="C1095">
        <v>662.2586</v>
      </c>
      <c r="F1095">
        <v>662</v>
      </c>
    </row>
    <row r="1096" spans="1:6">
      <c r="A1096" t="s">
        <v>908</v>
      </c>
      <c r="B1096" t="s">
        <v>1574</v>
      </c>
      <c r="C1096">
        <v>659.29219999999998</v>
      </c>
      <c r="F1096">
        <v>659</v>
      </c>
    </row>
    <row r="1097" spans="1:6">
      <c r="A1097" t="s">
        <v>1139</v>
      </c>
      <c r="B1097" t="s">
        <v>1574</v>
      </c>
      <c r="C1097">
        <v>652.1</v>
      </c>
      <c r="F1097">
        <v>652</v>
      </c>
    </row>
    <row r="1098" spans="1:6">
      <c r="A1098" t="s">
        <v>1484</v>
      </c>
      <c r="B1098" t="s">
        <v>1574</v>
      </c>
      <c r="C1098">
        <v>649.13663580000002</v>
      </c>
      <c r="F1098">
        <v>649</v>
      </c>
    </row>
    <row r="1099" spans="1:6">
      <c r="A1099" t="s">
        <v>1562</v>
      </c>
      <c r="B1099" t="s">
        <v>1574</v>
      </c>
      <c r="C1099">
        <v>648.98</v>
      </c>
      <c r="F1099">
        <v>649</v>
      </c>
    </row>
    <row r="1100" spans="1:6">
      <c r="A1100" t="s">
        <v>961</v>
      </c>
      <c r="B1100" t="s">
        <v>1574</v>
      </c>
      <c r="C1100">
        <v>645.79440650000004</v>
      </c>
      <c r="F1100">
        <v>646</v>
      </c>
    </row>
    <row r="1101" spans="1:6">
      <c r="A1101" t="s">
        <v>1268</v>
      </c>
      <c r="B1101" t="s">
        <v>1574</v>
      </c>
      <c r="C1101">
        <v>645.6</v>
      </c>
      <c r="F1101">
        <v>646</v>
      </c>
    </row>
    <row r="1102" spans="1:6">
      <c r="A1102" t="s">
        <v>1800</v>
      </c>
      <c r="B1102" t="s">
        <v>1574</v>
      </c>
      <c r="C1102">
        <v>642.6</v>
      </c>
      <c r="F1102">
        <v>643</v>
      </c>
    </row>
    <row r="1103" spans="1:6">
      <c r="A1103" t="s">
        <v>363</v>
      </c>
      <c r="B1103" t="s">
        <v>1574</v>
      </c>
      <c r="C1103">
        <v>640.33299999999997</v>
      </c>
      <c r="F1103">
        <v>640</v>
      </c>
    </row>
    <row r="1104" spans="1:6">
      <c r="A1104" t="s">
        <v>1461</v>
      </c>
      <c r="B1104" t="s">
        <v>1574</v>
      </c>
      <c r="C1104">
        <v>636.70793000000003</v>
      </c>
      <c r="F1104">
        <v>637</v>
      </c>
    </row>
    <row r="1105" spans="1:6">
      <c r="A1105" t="s">
        <v>1801</v>
      </c>
      <c r="B1105" t="s">
        <v>1574</v>
      </c>
      <c r="C1105">
        <v>634.48008000000004</v>
      </c>
      <c r="F1105">
        <v>634</v>
      </c>
    </row>
    <row r="1106" spans="1:6">
      <c r="A1106" t="s">
        <v>900</v>
      </c>
      <c r="B1106" t="s">
        <v>1574</v>
      </c>
      <c r="C1106">
        <v>634</v>
      </c>
      <c r="F1106">
        <v>634</v>
      </c>
    </row>
    <row r="1107" spans="1:6">
      <c r="A1107" t="s">
        <v>898</v>
      </c>
      <c r="B1107" t="s">
        <v>1574</v>
      </c>
      <c r="C1107">
        <v>632.30243399999995</v>
      </c>
      <c r="F1107">
        <v>632</v>
      </c>
    </row>
    <row r="1108" spans="1:6">
      <c r="A1108" t="s">
        <v>515</v>
      </c>
      <c r="B1108" t="s">
        <v>1574</v>
      </c>
      <c r="C1108">
        <v>628.92202999999995</v>
      </c>
      <c r="F1108">
        <v>629</v>
      </c>
    </row>
    <row r="1109" spans="1:6">
      <c r="A1109" t="s">
        <v>1802</v>
      </c>
      <c r="B1109" t="s">
        <v>1574</v>
      </c>
      <c r="C1109">
        <v>626.9</v>
      </c>
      <c r="F1109">
        <v>627</v>
      </c>
    </row>
    <row r="1110" spans="1:6">
      <c r="A1110" t="s">
        <v>1803</v>
      </c>
      <c r="B1110" t="s">
        <v>1574</v>
      </c>
      <c r="C1110">
        <v>622.51</v>
      </c>
      <c r="F1110">
        <v>623</v>
      </c>
    </row>
    <row r="1111" spans="1:6">
      <c r="A1111" t="s">
        <v>1272</v>
      </c>
      <c r="B1111" t="s">
        <v>1574</v>
      </c>
      <c r="C1111">
        <v>616.28989999999999</v>
      </c>
      <c r="F1111">
        <v>616</v>
      </c>
    </row>
    <row r="1112" spans="1:6">
      <c r="A1112" t="s">
        <v>1233</v>
      </c>
      <c r="B1112" t="s">
        <v>1574</v>
      </c>
      <c r="C1112">
        <v>615.9</v>
      </c>
      <c r="F1112">
        <v>616</v>
      </c>
    </row>
    <row r="1113" spans="1:6">
      <c r="A1113" t="s">
        <v>1165</v>
      </c>
      <c r="B1113" t="s">
        <v>1574</v>
      </c>
      <c r="C1113">
        <v>615.5</v>
      </c>
      <c r="F1113">
        <v>616</v>
      </c>
    </row>
    <row r="1114" spans="1:6">
      <c r="A1114" t="s">
        <v>648</v>
      </c>
      <c r="B1114" t="s">
        <v>1574</v>
      </c>
      <c r="C1114">
        <v>614.9</v>
      </c>
      <c r="F1114">
        <v>615</v>
      </c>
    </row>
    <row r="1115" spans="1:6">
      <c r="A1115" t="s">
        <v>1250</v>
      </c>
      <c r="B1115" t="s">
        <v>1574</v>
      </c>
      <c r="C1115">
        <v>614</v>
      </c>
      <c r="F1115">
        <v>614</v>
      </c>
    </row>
    <row r="1116" spans="1:6">
      <c r="A1116" t="s">
        <v>1200</v>
      </c>
      <c r="B1116" t="s">
        <v>1574</v>
      </c>
      <c r="C1116">
        <v>614</v>
      </c>
      <c r="F1116">
        <v>614</v>
      </c>
    </row>
    <row r="1117" spans="1:6">
      <c r="A1117" t="s">
        <v>1026</v>
      </c>
      <c r="B1117" t="s">
        <v>1574</v>
      </c>
      <c r="C1117">
        <v>610.87</v>
      </c>
      <c r="F1117">
        <v>611</v>
      </c>
    </row>
    <row r="1118" spans="1:6">
      <c r="A1118" t="s">
        <v>641</v>
      </c>
      <c r="B1118" t="s">
        <v>1574</v>
      </c>
      <c r="C1118">
        <v>607.51199999999994</v>
      </c>
      <c r="F1118">
        <v>608</v>
      </c>
    </row>
    <row r="1119" spans="1:6">
      <c r="A1119" t="s">
        <v>939</v>
      </c>
      <c r="B1119" t="s">
        <v>1574</v>
      </c>
      <c r="C1119">
        <v>606.15</v>
      </c>
      <c r="F1119">
        <v>606</v>
      </c>
    </row>
    <row r="1120" spans="1:6">
      <c r="A1120" t="s">
        <v>1298</v>
      </c>
      <c r="B1120" t="s">
        <v>1574</v>
      </c>
      <c r="C1120">
        <v>600.76408160000005</v>
      </c>
      <c r="F1120">
        <v>601</v>
      </c>
    </row>
    <row r="1121" spans="1:6">
      <c r="A1121" t="s">
        <v>1136</v>
      </c>
      <c r="B1121" t="s">
        <v>1574</v>
      </c>
      <c r="C1121">
        <v>600.43574999999998</v>
      </c>
      <c r="F1121">
        <v>600</v>
      </c>
    </row>
    <row r="1122" spans="1:6">
      <c r="A1122" t="s">
        <v>1804</v>
      </c>
      <c r="B1122" t="s">
        <v>1574</v>
      </c>
      <c r="C1122">
        <v>599</v>
      </c>
      <c r="F1122">
        <v>599</v>
      </c>
    </row>
    <row r="1123" spans="1:6">
      <c r="A1123" t="s">
        <v>912</v>
      </c>
      <c r="B1123" t="s">
        <v>1574</v>
      </c>
      <c r="C1123">
        <v>596.14580000000001</v>
      </c>
      <c r="F1123">
        <v>596</v>
      </c>
    </row>
    <row r="1124" spans="1:6">
      <c r="A1124" t="s">
        <v>1176</v>
      </c>
      <c r="B1124" t="s">
        <v>1574</v>
      </c>
      <c r="C1124">
        <v>592.9</v>
      </c>
      <c r="F1124">
        <v>593</v>
      </c>
    </row>
    <row r="1125" spans="1:6">
      <c r="A1125" t="s">
        <v>1225</v>
      </c>
      <c r="B1125" t="s">
        <v>1574</v>
      </c>
      <c r="C1125">
        <v>588.54875430000004</v>
      </c>
      <c r="F1125">
        <v>589</v>
      </c>
    </row>
    <row r="1126" spans="1:6">
      <c r="A1126" t="s">
        <v>1145</v>
      </c>
      <c r="B1126" t="s">
        <v>1574</v>
      </c>
      <c r="C1126">
        <v>582.77099999999996</v>
      </c>
      <c r="F1126">
        <v>583</v>
      </c>
    </row>
    <row r="1127" spans="1:6">
      <c r="A1127" t="s">
        <v>1193</v>
      </c>
      <c r="B1127" t="s">
        <v>1574</v>
      </c>
      <c r="C1127">
        <v>581.55999999999995</v>
      </c>
      <c r="F1127">
        <v>582</v>
      </c>
    </row>
    <row r="1128" spans="1:6">
      <c r="A1128" t="s">
        <v>1805</v>
      </c>
      <c r="B1128" t="s">
        <v>1574</v>
      </c>
      <c r="C1128">
        <v>580.43028270000002</v>
      </c>
      <c r="F1128">
        <v>580</v>
      </c>
    </row>
    <row r="1129" spans="1:6">
      <c r="A1129" t="s">
        <v>921</v>
      </c>
      <c r="B1129" t="s">
        <v>1574</v>
      </c>
      <c r="C1129">
        <v>580</v>
      </c>
      <c r="F1129">
        <v>580</v>
      </c>
    </row>
    <row r="1130" spans="1:6">
      <c r="A1130" t="s">
        <v>916</v>
      </c>
      <c r="B1130" t="s">
        <v>1574</v>
      </c>
      <c r="C1130">
        <v>579.24</v>
      </c>
      <c r="F1130">
        <v>579</v>
      </c>
    </row>
    <row r="1131" spans="1:6">
      <c r="A1131" t="s">
        <v>1806</v>
      </c>
      <c r="B1131" t="s">
        <v>1574</v>
      </c>
      <c r="C1131">
        <v>579.13400000000001</v>
      </c>
      <c r="F1131">
        <v>579</v>
      </c>
    </row>
    <row r="1132" spans="1:6">
      <c r="A1132" t="s">
        <v>926</v>
      </c>
      <c r="B1132" t="s">
        <v>1574</v>
      </c>
      <c r="C1132">
        <v>578.87220000000002</v>
      </c>
      <c r="F1132">
        <v>579</v>
      </c>
    </row>
    <row r="1133" spans="1:6">
      <c r="A1133" t="s">
        <v>1204</v>
      </c>
      <c r="B1133" t="s">
        <v>1574</v>
      </c>
      <c r="C1133">
        <v>576.45399999999995</v>
      </c>
      <c r="F1133">
        <v>576</v>
      </c>
    </row>
    <row r="1134" spans="1:6">
      <c r="A1134" t="s">
        <v>716</v>
      </c>
      <c r="B1134" t="s">
        <v>1574</v>
      </c>
      <c r="C1134">
        <v>576</v>
      </c>
      <c r="F1134">
        <v>576</v>
      </c>
    </row>
    <row r="1135" spans="1:6">
      <c r="A1135" t="s">
        <v>943</v>
      </c>
      <c r="B1135" t="s">
        <v>1574</v>
      </c>
      <c r="C1135">
        <v>569.69896019999999</v>
      </c>
      <c r="F1135">
        <v>570</v>
      </c>
    </row>
    <row r="1136" spans="1:6">
      <c r="A1136" t="s">
        <v>1357</v>
      </c>
      <c r="B1136" t="s">
        <v>1574</v>
      </c>
      <c r="C1136">
        <v>567.1</v>
      </c>
      <c r="F1136">
        <v>567</v>
      </c>
    </row>
    <row r="1137" spans="1:6">
      <c r="A1137" t="s">
        <v>1807</v>
      </c>
      <c r="B1137" t="s">
        <v>1574</v>
      </c>
      <c r="C1137">
        <v>567</v>
      </c>
      <c r="F1137">
        <v>567</v>
      </c>
    </row>
    <row r="1138" spans="1:6">
      <c r="A1138" t="s">
        <v>792</v>
      </c>
      <c r="B1138" t="s">
        <v>1574</v>
      </c>
      <c r="C1138">
        <v>566.92899999999997</v>
      </c>
      <c r="F1138">
        <v>567</v>
      </c>
    </row>
    <row r="1139" spans="1:6">
      <c r="A1139" t="s">
        <v>946</v>
      </c>
      <c r="B1139" t="s">
        <v>1574</v>
      </c>
      <c r="C1139">
        <v>566.86758259999999</v>
      </c>
      <c r="F1139">
        <v>567</v>
      </c>
    </row>
    <row r="1140" spans="1:6">
      <c r="A1140" t="s">
        <v>985</v>
      </c>
      <c r="B1140" t="s">
        <v>1574</v>
      </c>
      <c r="C1140">
        <v>564.08500000000004</v>
      </c>
      <c r="F1140">
        <v>564</v>
      </c>
    </row>
    <row r="1141" spans="1:6">
      <c r="A1141" t="s">
        <v>942</v>
      </c>
      <c r="B1141" t="s">
        <v>1574</v>
      </c>
      <c r="C1141">
        <v>563.70000000000005</v>
      </c>
      <c r="F1141">
        <v>564</v>
      </c>
    </row>
    <row r="1142" spans="1:6">
      <c r="A1142" t="s">
        <v>928</v>
      </c>
      <c r="B1142" t="s">
        <v>1574</v>
      </c>
      <c r="C1142">
        <v>563.15300000000002</v>
      </c>
      <c r="F1142">
        <v>563</v>
      </c>
    </row>
    <row r="1143" spans="1:6">
      <c r="A1143" t="s">
        <v>887</v>
      </c>
      <c r="B1143" t="s">
        <v>1574</v>
      </c>
      <c r="C1143">
        <v>560.13139999999999</v>
      </c>
      <c r="F1143">
        <v>560</v>
      </c>
    </row>
    <row r="1144" spans="1:6">
      <c r="A1144" t="s">
        <v>1808</v>
      </c>
      <c r="B1144" t="s">
        <v>1574</v>
      </c>
      <c r="C1144">
        <v>557.29999999999995</v>
      </c>
      <c r="F1144">
        <v>557</v>
      </c>
    </row>
    <row r="1145" spans="1:6">
      <c r="A1145" t="s">
        <v>932</v>
      </c>
      <c r="B1145" t="s">
        <v>1574</v>
      </c>
      <c r="C1145">
        <v>557.22943339999995</v>
      </c>
      <c r="F1145">
        <v>557</v>
      </c>
    </row>
    <row r="1146" spans="1:6">
      <c r="A1146" t="s">
        <v>892</v>
      </c>
      <c r="B1146" t="s">
        <v>1574</v>
      </c>
      <c r="C1146">
        <v>550</v>
      </c>
      <c r="F1146">
        <v>550</v>
      </c>
    </row>
    <row r="1147" spans="1:6">
      <c r="A1147" t="s">
        <v>927</v>
      </c>
      <c r="B1147" t="s">
        <v>1574</v>
      </c>
      <c r="C1147">
        <v>548.61400000000003</v>
      </c>
      <c r="F1147">
        <v>549</v>
      </c>
    </row>
    <row r="1148" spans="1:6">
      <c r="A1148" t="s">
        <v>1253</v>
      </c>
      <c r="B1148" t="s">
        <v>1574</v>
      </c>
      <c r="C1148">
        <v>548.20000000000005</v>
      </c>
      <c r="F1148">
        <v>548</v>
      </c>
    </row>
    <row r="1149" spans="1:6">
      <c r="A1149" t="s">
        <v>1362</v>
      </c>
      <c r="B1149" t="s">
        <v>1574</v>
      </c>
      <c r="C1149">
        <v>546.92399999999998</v>
      </c>
      <c r="F1149">
        <v>547</v>
      </c>
    </row>
    <row r="1150" spans="1:6">
      <c r="A1150" t="s">
        <v>936</v>
      </c>
      <c r="B1150" t="s">
        <v>1574</v>
      </c>
      <c r="C1150">
        <v>546.33842000000004</v>
      </c>
      <c r="F1150">
        <v>546</v>
      </c>
    </row>
    <row r="1151" spans="1:6">
      <c r="A1151" t="s">
        <v>1809</v>
      </c>
      <c r="B1151" t="s">
        <v>1574</v>
      </c>
      <c r="C1151">
        <v>543.49649999999997</v>
      </c>
      <c r="F1151">
        <v>543</v>
      </c>
    </row>
    <row r="1152" spans="1:6">
      <c r="A1152" t="s">
        <v>1271</v>
      </c>
      <c r="B1152" t="s">
        <v>1574</v>
      </c>
      <c r="C1152">
        <v>543.49189999999999</v>
      </c>
      <c r="F1152">
        <v>543</v>
      </c>
    </row>
    <row r="1153" spans="1:6">
      <c r="A1153" t="s">
        <v>947</v>
      </c>
      <c r="B1153" t="s">
        <v>1574</v>
      </c>
      <c r="C1153">
        <v>543.47381229999996</v>
      </c>
      <c r="F1153">
        <v>543</v>
      </c>
    </row>
    <row r="1154" spans="1:6">
      <c r="A1154" t="s">
        <v>944</v>
      </c>
      <c r="B1154" t="s">
        <v>1574</v>
      </c>
      <c r="C1154">
        <v>540.83600000000001</v>
      </c>
      <c r="F1154">
        <v>541</v>
      </c>
    </row>
    <row r="1155" spans="1:6">
      <c r="A1155" t="s">
        <v>643</v>
      </c>
      <c r="B1155" t="s">
        <v>1574</v>
      </c>
      <c r="C1155">
        <v>536.96600000000001</v>
      </c>
      <c r="F1155">
        <v>537</v>
      </c>
    </row>
    <row r="1156" spans="1:6">
      <c r="A1156" t="s">
        <v>1810</v>
      </c>
      <c r="B1156" t="s">
        <v>1574</v>
      </c>
      <c r="C1156">
        <v>531.02</v>
      </c>
      <c r="F1156">
        <v>531</v>
      </c>
    </row>
    <row r="1157" spans="1:6">
      <c r="A1157" t="s">
        <v>807</v>
      </c>
      <c r="B1157" t="s">
        <v>1574</v>
      </c>
      <c r="C1157">
        <v>530.47126800000001</v>
      </c>
      <c r="F1157">
        <v>530</v>
      </c>
    </row>
    <row r="1158" spans="1:6">
      <c r="A1158" t="s">
        <v>998</v>
      </c>
      <c r="B1158" t="s">
        <v>1574</v>
      </c>
      <c r="C1158">
        <v>527.79490999999996</v>
      </c>
      <c r="F1158">
        <v>528</v>
      </c>
    </row>
    <row r="1159" spans="1:6">
      <c r="A1159" t="s">
        <v>1811</v>
      </c>
      <c r="B1159" t="s">
        <v>1574</v>
      </c>
      <c r="C1159">
        <v>527</v>
      </c>
      <c r="F1159">
        <v>527</v>
      </c>
    </row>
    <row r="1160" spans="1:6">
      <c r="A1160" t="s">
        <v>930</v>
      </c>
      <c r="B1160" t="s">
        <v>1574</v>
      </c>
      <c r="C1160">
        <v>527</v>
      </c>
      <c r="F1160">
        <v>527</v>
      </c>
    </row>
    <row r="1161" spans="1:6">
      <c r="A1161" t="s">
        <v>1812</v>
      </c>
      <c r="B1161" t="s">
        <v>1574</v>
      </c>
      <c r="C1161">
        <v>526.95600000000002</v>
      </c>
      <c r="F1161">
        <v>527</v>
      </c>
    </row>
    <row r="1162" spans="1:6">
      <c r="A1162" t="s">
        <v>835</v>
      </c>
      <c r="B1162" t="s">
        <v>1574</v>
      </c>
      <c r="C1162">
        <v>526.80999999999995</v>
      </c>
      <c r="F1162">
        <v>527</v>
      </c>
    </row>
    <row r="1163" spans="1:6">
      <c r="A1163" t="s">
        <v>983</v>
      </c>
      <c r="B1163" t="s">
        <v>1574</v>
      </c>
      <c r="C1163">
        <v>526.68460000000005</v>
      </c>
      <c r="F1163">
        <v>527</v>
      </c>
    </row>
    <row r="1164" spans="1:6">
      <c r="A1164" t="s">
        <v>844</v>
      </c>
      <c r="B1164" t="s">
        <v>1574</v>
      </c>
      <c r="C1164">
        <v>521.66499999999996</v>
      </c>
      <c r="F1164">
        <v>522</v>
      </c>
    </row>
    <row r="1165" spans="1:6">
      <c r="A1165" t="s">
        <v>920</v>
      </c>
      <c r="B1165" t="s">
        <v>1574</v>
      </c>
      <c r="C1165">
        <v>520</v>
      </c>
      <c r="F1165">
        <v>520</v>
      </c>
    </row>
    <row r="1166" spans="1:6">
      <c r="A1166" t="s">
        <v>959</v>
      </c>
      <c r="B1166" t="s">
        <v>1574</v>
      </c>
      <c r="C1166">
        <v>519.60119999999995</v>
      </c>
      <c r="F1166">
        <v>520</v>
      </c>
    </row>
    <row r="1167" spans="1:6">
      <c r="A1167" t="s">
        <v>1128</v>
      </c>
      <c r="B1167" t="s">
        <v>1574</v>
      </c>
      <c r="C1167">
        <v>519.5</v>
      </c>
      <c r="F1167">
        <v>520</v>
      </c>
    </row>
    <row r="1168" spans="1:6">
      <c r="A1168" t="s">
        <v>1244</v>
      </c>
      <c r="B1168" t="s">
        <v>1574</v>
      </c>
      <c r="C1168">
        <v>518.28513999999996</v>
      </c>
      <c r="F1168">
        <v>518</v>
      </c>
    </row>
    <row r="1169" spans="1:6">
      <c r="A1169" t="s">
        <v>1813</v>
      </c>
      <c r="B1169" t="s">
        <v>1574</v>
      </c>
      <c r="C1169">
        <v>515</v>
      </c>
      <c r="F1169">
        <v>515</v>
      </c>
    </row>
    <row r="1170" spans="1:6">
      <c r="A1170" t="s">
        <v>956</v>
      </c>
      <c r="B1170" t="s">
        <v>1574</v>
      </c>
      <c r="C1170">
        <v>511.91</v>
      </c>
      <c r="F1170">
        <v>512</v>
      </c>
    </row>
    <row r="1171" spans="1:6">
      <c r="A1171" t="s">
        <v>1014</v>
      </c>
      <c r="B1171" t="s">
        <v>1574</v>
      </c>
      <c r="C1171">
        <v>510.303</v>
      </c>
      <c r="F1171">
        <v>510</v>
      </c>
    </row>
    <row r="1172" spans="1:6">
      <c r="A1172" t="s">
        <v>1814</v>
      </c>
      <c r="B1172" t="s">
        <v>1574</v>
      </c>
      <c r="C1172">
        <v>510.16487999999998</v>
      </c>
      <c r="F1172">
        <v>510</v>
      </c>
    </row>
    <row r="1173" spans="1:6">
      <c r="A1173" t="s">
        <v>1142</v>
      </c>
      <c r="B1173" t="s">
        <v>1574</v>
      </c>
      <c r="C1173">
        <v>507.31</v>
      </c>
      <c r="F1173">
        <v>507</v>
      </c>
    </row>
    <row r="1174" spans="1:6">
      <c r="A1174" t="s">
        <v>958</v>
      </c>
      <c r="B1174" t="s">
        <v>1574</v>
      </c>
      <c r="C1174">
        <v>507.2</v>
      </c>
      <c r="F1174">
        <v>507</v>
      </c>
    </row>
    <row r="1175" spans="1:6">
      <c r="A1175" t="s">
        <v>1010</v>
      </c>
      <c r="B1175" t="s">
        <v>1574</v>
      </c>
      <c r="C1175">
        <v>506.06300720000002</v>
      </c>
      <c r="F1175">
        <v>506</v>
      </c>
    </row>
    <row r="1176" spans="1:6">
      <c r="A1176" t="s">
        <v>1384</v>
      </c>
      <c r="B1176" t="s">
        <v>1574</v>
      </c>
      <c r="C1176">
        <v>503.36500000000001</v>
      </c>
      <c r="F1176">
        <v>503</v>
      </c>
    </row>
    <row r="1177" spans="1:6">
      <c r="A1177" t="s">
        <v>960</v>
      </c>
      <c r="B1177" t="s">
        <v>1574</v>
      </c>
      <c r="C1177">
        <v>501.62400000000002</v>
      </c>
      <c r="F1177">
        <v>502</v>
      </c>
    </row>
    <row r="1178" spans="1:6">
      <c r="A1178" t="s">
        <v>1815</v>
      </c>
      <c r="B1178" t="s">
        <v>1574</v>
      </c>
      <c r="C1178">
        <v>500</v>
      </c>
      <c r="F1178">
        <v>500</v>
      </c>
    </row>
    <row r="1179" spans="1:6">
      <c r="A1179" t="s">
        <v>1065</v>
      </c>
      <c r="B1179" t="s">
        <v>1574</v>
      </c>
      <c r="C1179">
        <v>498.50200000000001</v>
      </c>
      <c r="F1179">
        <v>499</v>
      </c>
    </row>
    <row r="1180" spans="1:6">
      <c r="A1180" t="s">
        <v>981</v>
      </c>
      <c r="B1180" t="s">
        <v>1574</v>
      </c>
      <c r="C1180">
        <v>497.20760000000001</v>
      </c>
      <c r="F1180">
        <v>497</v>
      </c>
    </row>
    <row r="1181" spans="1:6">
      <c r="A1181" t="s">
        <v>1816</v>
      </c>
      <c r="B1181" t="s">
        <v>1574</v>
      </c>
      <c r="C1181">
        <v>494.12</v>
      </c>
      <c r="F1181">
        <v>494</v>
      </c>
    </row>
    <row r="1182" spans="1:6">
      <c r="A1182" t="s">
        <v>1817</v>
      </c>
      <c r="B1182" t="s">
        <v>1574</v>
      </c>
      <c r="C1182">
        <v>494</v>
      </c>
      <c r="F1182">
        <v>494</v>
      </c>
    </row>
    <row r="1183" spans="1:6">
      <c r="A1183" t="s">
        <v>1097</v>
      </c>
      <c r="B1183" t="s">
        <v>1574</v>
      </c>
      <c r="C1183">
        <v>493.12</v>
      </c>
      <c r="F1183">
        <v>493</v>
      </c>
    </row>
    <row r="1184" spans="1:6">
      <c r="A1184" t="s">
        <v>1019</v>
      </c>
      <c r="B1184" t="s">
        <v>1574</v>
      </c>
      <c r="C1184">
        <v>493.10413670000003</v>
      </c>
      <c r="F1184">
        <v>493</v>
      </c>
    </row>
    <row r="1185" spans="1:6">
      <c r="A1185" t="s">
        <v>1818</v>
      </c>
      <c r="B1185" t="s">
        <v>1574</v>
      </c>
      <c r="C1185">
        <v>492.80505599999998</v>
      </c>
      <c r="F1185">
        <v>493</v>
      </c>
    </row>
    <row r="1186" spans="1:6">
      <c r="A1186" t="s">
        <v>1819</v>
      </c>
      <c r="B1186" t="s">
        <v>1574</v>
      </c>
      <c r="C1186">
        <v>492</v>
      </c>
      <c r="F1186">
        <v>492</v>
      </c>
    </row>
    <row r="1187" spans="1:6">
      <c r="A1187" t="s">
        <v>965</v>
      </c>
      <c r="B1187" t="s">
        <v>1574</v>
      </c>
      <c r="C1187">
        <v>488.82598400000001</v>
      </c>
      <c r="F1187">
        <v>489</v>
      </c>
    </row>
    <row r="1188" spans="1:6">
      <c r="A1188" t="s">
        <v>568</v>
      </c>
      <c r="B1188" t="s">
        <v>1574</v>
      </c>
      <c r="C1188">
        <v>488.24</v>
      </c>
      <c r="F1188">
        <v>488</v>
      </c>
    </row>
    <row r="1189" spans="1:6">
      <c r="A1189" t="s">
        <v>968</v>
      </c>
      <c r="B1189" t="s">
        <v>1574</v>
      </c>
      <c r="C1189">
        <v>484.99921879999999</v>
      </c>
      <c r="F1189">
        <v>485</v>
      </c>
    </row>
    <row r="1190" spans="1:6">
      <c r="A1190" t="s">
        <v>1820</v>
      </c>
      <c r="B1190" t="s">
        <v>1574</v>
      </c>
      <c r="C1190">
        <v>483.20011199999999</v>
      </c>
      <c r="F1190">
        <v>483</v>
      </c>
    </row>
    <row r="1191" spans="1:6">
      <c r="A1191" t="s">
        <v>134</v>
      </c>
      <c r="B1191" t="s">
        <v>1574</v>
      </c>
      <c r="C1191">
        <v>482.00168029999998</v>
      </c>
      <c r="F1191">
        <v>482</v>
      </c>
    </row>
    <row r="1192" spans="1:6">
      <c r="A1192" t="s">
        <v>322</v>
      </c>
      <c r="B1192" t="s">
        <v>1574</v>
      </c>
      <c r="C1192">
        <v>481.988</v>
      </c>
      <c r="F1192">
        <v>482</v>
      </c>
    </row>
    <row r="1193" spans="1:6">
      <c r="A1193" t="s">
        <v>988</v>
      </c>
      <c r="B1193" t="s">
        <v>1574</v>
      </c>
      <c r="C1193">
        <v>481.72</v>
      </c>
      <c r="F1193">
        <v>482</v>
      </c>
    </row>
    <row r="1194" spans="1:6">
      <c r="A1194" t="s">
        <v>209</v>
      </c>
      <c r="B1194" t="s">
        <v>1574</v>
      </c>
      <c r="C1194">
        <v>480.29</v>
      </c>
      <c r="F1194">
        <v>480</v>
      </c>
    </row>
    <row r="1195" spans="1:6">
      <c r="A1195" t="s">
        <v>973</v>
      </c>
      <c r="B1195" t="s">
        <v>1574</v>
      </c>
      <c r="C1195">
        <v>479.76479999999998</v>
      </c>
      <c r="F1195">
        <v>480</v>
      </c>
    </row>
    <row r="1196" spans="1:6">
      <c r="A1196" t="s">
        <v>1012</v>
      </c>
      <c r="B1196" t="s">
        <v>1574</v>
      </c>
      <c r="C1196">
        <v>478.7</v>
      </c>
      <c r="F1196">
        <v>479</v>
      </c>
    </row>
    <row r="1197" spans="1:6">
      <c r="A1197" t="s">
        <v>1119</v>
      </c>
      <c r="B1197" t="s">
        <v>1574</v>
      </c>
      <c r="C1197">
        <v>477.81720000000001</v>
      </c>
      <c r="F1197">
        <v>478</v>
      </c>
    </row>
    <row r="1198" spans="1:6">
      <c r="A1198" t="s">
        <v>972</v>
      </c>
      <c r="B1198" t="s">
        <v>1574</v>
      </c>
      <c r="C1198">
        <v>477.11099999999999</v>
      </c>
      <c r="F1198">
        <v>477</v>
      </c>
    </row>
    <row r="1199" spans="1:6">
      <c r="A1199" t="s">
        <v>997</v>
      </c>
      <c r="B1199" t="s">
        <v>1574</v>
      </c>
      <c r="C1199">
        <v>472.83899719999999</v>
      </c>
      <c r="F1199">
        <v>473</v>
      </c>
    </row>
    <row r="1200" spans="1:6">
      <c r="A1200" t="s">
        <v>1262</v>
      </c>
      <c r="B1200" t="s">
        <v>1574</v>
      </c>
      <c r="C1200">
        <v>472.62099169999999</v>
      </c>
      <c r="F1200">
        <v>473</v>
      </c>
    </row>
    <row r="1201" spans="1:6">
      <c r="A1201" t="s">
        <v>144</v>
      </c>
      <c r="B1201" t="s">
        <v>1574</v>
      </c>
      <c r="C1201">
        <v>471.13</v>
      </c>
      <c r="F1201">
        <v>471</v>
      </c>
    </row>
    <row r="1202" spans="1:6">
      <c r="A1202" t="s">
        <v>978</v>
      </c>
      <c r="B1202" t="s">
        <v>1574</v>
      </c>
      <c r="C1202">
        <v>468.65620000000001</v>
      </c>
      <c r="F1202">
        <v>469</v>
      </c>
    </row>
    <row r="1203" spans="1:6">
      <c r="A1203" t="s">
        <v>1263</v>
      </c>
      <c r="B1203" t="s">
        <v>1574</v>
      </c>
      <c r="C1203">
        <v>466.68294730000002</v>
      </c>
      <c r="F1203">
        <v>467</v>
      </c>
    </row>
    <row r="1204" spans="1:6">
      <c r="A1204" t="s">
        <v>1185</v>
      </c>
      <c r="B1204" t="s">
        <v>1574</v>
      </c>
      <c r="C1204">
        <v>465.68099999999998</v>
      </c>
      <c r="F1204">
        <v>466</v>
      </c>
    </row>
    <row r="1205" spans="1:6">
      <c r="A1205" t="s">
        <v>1821</v>
      </c>
      <c r="B1205" t="s">
        <v>1574</v>
      </c>
      <c r="C1205">
        <v>465</v>
      </c>
      <c r="F1205">
        <v>465</v>
      </c>
    </row>
    <row r="1206" spans="1:6">
      <c r="A1206" t="s">
        <v>1422</v>
      </c>
      <c r="B1206" t="s">
        <v>1574</v>
      </c>
      <c r="C1206">
        <v>460.65696000000003</v>
      </c>
      <c r="F1206">
        <v>461</v>
      </c>
    </row>
    <row r="1207" spans="1:6">
      <c r="A1207" t="s">
        <v>532</v>
      </c>
      <c r="B1207" t="s">
        <v>1574</v>
      </c>
      <c r="C1207">
        <v>459</v>
      </c>
      <c r="F1207">
        <v>459</v>
      </c>
    </row>
    <row r="1208" spans="1:6">
      <c r="A1208" t="s">
        <v>452</v>
      </c>
      <c r="B1208" t="s">
        <v>1574</v>
      </c>
      <c r="C1208">
        <v>456.78</v>
      </c>
      <c r="F1208">
        <v>457</v>
      </c>
    </row>
    <row r="1209" spans="1:6">
      <c r="A1209" t="s">
        <v>1011</v>
      </c>
      <c r="B1209" t="s">
        <v>1574</v>
      </c>
      <c r="C1209">
        <v>456.35650120000003</v>
      </c>
      <c r="F1209">
        <v>456</v>
      </c>
    </row>
    <row r="1210" spans="1:6">
      <c r="A1210" t="s">
        <v>1027</v>
      </c>
      <c r="B1210" t="s">
        <v>1574</v>
      </c>
      <c r="C1210">
        <v>452.36959999999999</v>
      </c>
      <c r="F1210">
        <v>452</v>
      </c>
    </row>
    <row r="1211" spans="1:6">
      <c r="A1211" t="s">
        <v>989</v>
      </c>
      <c r="B1211" t="s">
        <v>1574</v>
      </c>
      <c r="C1211">
        <v>452</v>
      </c>
      <c r="F1211">
        <v>452</v>
      </c>
    </row>
    <row r="1212" spans="1:6">
      <c r="A1212" t="s">
        <v>1080</v>
      </c>
      <c r="B1212" t="s">
        <v>1574</v>
      </c>
      <c r="C1212">
        <v>451.67079999999999</v>
      </c>
      <c r="F1212">
        <v>452</v>
      </c>
    </row>
    <row r="1213" spans="1:6">
      <c r="A1213" t="s">
        <v>1822</v>
      </c>
      <c r="B1213" t="s">
        <v>1574</v>
      </c>
      <c r="C1213">
        <v>448.91</v>
      </c>
      <c r="F1213">
        <v>449</v>
      </c>
    </row>
    <row r="1214" spans="1:6">
      <c r="A1214" t="s">
        <v>991</v>
      </c>
      <c r="B1214" t="s">
        <v>1574</v>
      </c>
      <c r="C1214">
        <v>448.72589850000003</v>
      </c>
      <c r="F1214">
        <v>449</v>
      </c>
    </row>
    <row r="1215" spans="1:6">
      <c r="A1215" t="s">
        <v>986</v>
      </c>
      <c r="B1215" t="s">
        <v>1574</v>
      </c>
      <c r="C1215">
        <v>447.83600000000001</v>
      </c>
      <c r="F1215">
        <v>448</v>
      </c>
    </row>
    <row r="1216" spans="1:6">
      <c r="A1216" t="s">
        <v>996</v>
      </c>
      <c r="B1216" t="s">
        <v>1574</v>
      </c>
      <c r="C1216">
        <v>446.48009999999999</v>
      </c>
      <c r="F1216">
        <v>446</v>
      </c>
    </row>
    <row r="1217" spans="1:6">
      <c r="A1217" t="s">
        <v>1063</v>
      </c>
      <c r="B1217" t="s">
        <v>1574</v>
      </c>
      <c r="C1217">
        <v>444.90899999999999</v>
      </c>
      <c r="F1217">
        <v>445</v>
      </c>
    </row>
    <row r="1218" spans="1:6">
      <c r="A1218" t="s">
        <v>1823</v>
      </c>
      <c r="B1218" t="s">
        <v>1574</v>
      </c>
      <c r="C1218">
        <v>441.1</v>
      </c>
      <c r="F1218">
        <v>441</v>
      </c>
    </row>
    <row r="1219" spans="1:6">
      <c r="A1219" t="s">
        <v>1824</v>
      </c>
      <c r="B1219" t="s">
        <v>1574</v>
      </c>
      <c r="C1219">
        <v>440.40816000000001</v>
      </c>
      <c r="F1219">
        <v>440</v>
      </c>
    </row>
    <row r="1220" spans="1:6">
      <c r="A1220" t="s">
        <v>1825</v>
      </c>
      <c r="B1220" t="s">
        <v>1574</v>
      </c>
      <c r="C1220">
        <v>438.27091039999999</v>
      </c>
      <c r="F1220">
        <v>438</v>
      </c>
    </row>
    <row r="1221" spans="1:6">
      <c r="A1221" t="s">
        <v>782</v>
      </c>
      <c r="B1221" t="s">
        <v>1574</v>
      </c>
      <c r="C1221">
        <v>437.05</v>
      </c>
      <c r="F1221">
        <v>437</v>
      </c>
    </row>
    <row r="1222" spans="1:6">
      <c r="A1222" t="s">
        <v>995</v>
      </c>
      <c r="B1222" t="s">
        <v>1574</v>
      </c>
      <c r="C1222">
        <v>436.59726560000001</v>
      </c>
      <c r="F1222">
        <v>437</v>
      </c>
    </row>
    <row r="1223" spans="1:6">
      <c r="A1223" t="s">
        <v>1826</v>
      </c>
      <c r="B1223" t="s">
        <v>1574</v>
      </c>
      <c r="C1223">
        <v>436.3</v>
      </c>
      <c r="F1223">
        <v>436</v>
      </c>
    </row>
    <row r="1224" spans="1:6">
      <c r="A1224" t="s">
        <v>1006</v>
      </c>
      <c r="B1224" t="s">
        <v>1574</v>
      </c>
      <c r="C1224">
        <v>435.77</v>
      </c>
      <c r="F1224">
        <v>436</v>
      </c>
    </row>
    <row r="1225" spans="1:6">
      <c r="A1225" t="s">
        <v>1005</v>
      </c>
      <c r="B1225" t="s">
        <v>1574</v>
      </c>
      <c r="C1225">
        <v>435</v>
      </c>
      <c r="F1225">
        <v>435</v>
      </c>
    </row>
    <row r="1226" spans="1:6">
      <c r="A1226" t="s">
        <v>1098</v>
      </c>
      <c r="B1226" t="s">
        <v>1574</v>
      </c>
      <c r="C1226">
        <v>434.65366949999998</v>
      </c>
      <c r="F1226">
        <v>435</v>
      </c>
    </row>
    <row r="1227" spans="1:6">
      <c r="A1227" t="s">
        <v>1088</v>
      </c>
      <c r="B1227" t="s">
        <v>1574</v>
      </c>
      <c r="C1227">
        <v>429.58</v>
      </c>
      <c r="F1227">
        <v>430</v>
      </c>
    </row>
    <row r="1228" spans="1:6">
      <c r="A1228" t="s">
        <v>707</v>
      </c>
      <c r="B1228" t="s">
        <v>1574</v>
      </c>
      <c r="C1228">
        <v>428.137</v>
      </c>
      <c r="F1228">
        <v>428</v>
      </c>
    </row>
    <row r="1229" spans="1:6">
      <c r="A1229" t="s">
        <v>1007</v>
      </c>
      <c r="B1229" t="s">
        <v>1574</v>
      </c>
      <c r="C1229">
        <v>427.29640000000001</v>
      </c>
      <c r="F1229">
        <v>427</v>
      </c>
    </row>
    <row r="1230" spans="1:6">
      <c r="A1230" t="s">
        <v>1116</v>
      </c>
      <c r="B1230" t="s">
        <v>1574</v>
      </c>
      <c r="C1230">
        <v>426.95948959999998</v>
      </c>
      <c r="F1230">
        <v>427</v>
      </c>
    </row>
    <row r="1231" spans="1:6">
      <c r="A1231" t="s">
        <v>478</v>
      </c>
      <c r="B1231" t="s">
        <v>1574</v>
      </c>
      <c r="C1231">
        <v>426.25479999999999</v>
      </c>
      <c r="F1231">
        <v>426</v>
      </c>
    </row>
    <row r="1232" spans="1:6">
      <c r="A1232" t="s">
        <v>1135</v>
      </c>
      <c r="B1232" t="s">
        <v>1574</v>
      </c>
      <c r="C1232">
        <v>426.19099999999997</v>
      </c>
      <c r="F1232">
        <v>426</v>
      </c>
    </row>
    <row r="1233" spans="1:6">
      <c r="A1233" t="s">
        <v>1024</v>
      </c>
      <c r="B1233" t="s">
        <v>1574</v>
      </c>
      <c r="C1233">
        <v>424.298</v>
      </c>
      <c r="F1233">
        <v>424</v>
      </c>
    </row>
    <row r="1234" spans="1:6">
      <c r="A1234" t="s">
        <v>1421</v>
      </c>
      <c r="B1234" t="s">
        <v>1574</v>
      </c>
      <c r="C1234">
        <v>420.46099199999998</v>
      </c>
      <c r="F1234">
        <v>420</v>
      </c>
    </row>
    <row r="1235" spans="1:6">
      <c r="A1235" t="s">
        <v>1393</v>
      </c>
      <c r="B1235" t="s">
        <v>1574</v>
      </c>
      <c r="C1235">
        <v>420.22899999999998</v>
      </c>
      <c r="F1235">
        <v>420</v>
      </c>
    </row>
    <row r="1236" spans="1:6">
      <c r="A1236" t="s">
        <v>1009</v>
      </c>
      <c r="B1236" t="s">
        <v>1574</v>
      </c>
      <c r="C1236">
        <v>416.10919999999999</v>
      </c>
      <c r="F1236">
        <v>416</v>
      </c>
    </row>
    <row r="1237" spans="1:6">
      <c r="A1237" t="s">
        <v>1827</v>
      </c>
      <c r="B1237" t="s">
        <v>1574</v>
      </c>
      <c r="C1237">
        <v>411.280416</v>
      </c>
      <c r="F1237">
        <v>411</v>
      </c>
    </row>
    <row r="1238" spans="1:6">
      <c r="A1238" t="s">
        <v>1828</v>
      </c>
      <c r="B1238" t="s">
        <v>1574</v>
      </c>
      <c r="C1238">
        <v>411.18704100000002</v>
      </c>
      <c r="F1238">
        <v>411</v>
      </c>
    </row>
    <row r="1239" spans="1:6">
      <c r="A1239" t="s">
        <v>574</v>
      </c>
      <c r="B1239" t="s">
        <v>1574</v>
      </c>
      <c r="C1239">
        <v>411</v>
      </c>
      <c r="F1239">
        <v>411</v>
      </c>
    </row>
    <row r="1240" spans="1:6">
      <c r="A1240" t="s">
        <v>1207</v>
      </c>
      <c r="B1240" t="s">
        <v>1574</v>
      </c>
      <c r="C1240">
        <v>410.8</v>
      </c>
      <c r="F1240">
        <v>411</v>
      </c>
    </row>
    <row r="1241" spans="1:6">
      <c r="A1241" t="s">
        <v>1334</v>
      </c>
      <c r="B1241" t="s">
        <v>1574</v>
      </c>
      <c r="C1241">
        <v>410.77915000000002</v>
      </c>
      <c r="F1241">
        <v>411</v>
      </c>
    </row>
    <row r="1242" spans="1:6">
      <c r="A1242" t="s">
        <v>700</v>
      </c>
      <c r="B1242" t="s">
        <v>1574</v>
      </c>
      <c r="C1242">
        <v>410.51</v>
      </c>
      <c r="F1242">
        <v>411</v>
      </c>
    </row>
    <row r="1243" spans="1:6">
      <c r="A1243" t="s">
        <v>1067</v>
      </c>
      <c r="B1243" t="s">
        <v>1574</v>
      </c>
      <c r="C1243">
        <v>406.35969999999998</v>
      </c>
      <c r="F1243">
        <v>406</v>
      </c>
    </row>
    <row r="1244" spans="1:6">
      <c r="A1244" t="s">
        <v>1070</v>
      </c>
      <c r="B1244" t="s">
        <v>1574</v>
      </c>
      <c r="C1244">
        <v>404.30102549999998</v>
      </c>
      <c r="F1244">
        <v>404</v>
      </c>
    </row>
    <row r="1245" spans="1:6">
      <c r="A1245" t="s">
        <v>1013</v>
      </c>
      <c r="B1245" t="s">
        <v>1574</v>
      </c>
      <c r="C1245">
        <v>402.17399999999998</v>
      </c>
      <c r="F1245">
        <v>402</v>
      </c>
    </row>
    <row r="1246" spans="1:6">
      <c r="A1246" t="s">
        <v>1483</v>
      </c>
      <c r="B1246" t="s">
        <v>1574</v>
      </c>
      <c r="C1246">
        <v>401.09116999999998</v>
      </c>
      <c r="F1246">
        <v>401</v>
      </c>
    </row>
    <row r="1247" spans="1:6">
      <c r="A1247" t="s">
        <v>1023</v>
      </c>
      <c r="B1247" t="s">
        <v>1574</v>
      </c>
      <c r="C1247">
        <v>401</v>
      </c>
      <c r="F1247">
        <v>401</v>
      </c>
    </row>
    <row r="1248" spans="1:6">
      <c r="A1248" t="s">
        <v>1062</v>
      </c>
      <c r="B1248" t="s">
        <v>1574</v>
      </c>
      <c r="C1248">
        <v>400.267</v>
      </c>
      <c r="F1248">
        <v>400</v>
      </c>
    </row>
    <row r="1249" spans="1:6">
      <c r="A1249" t="s">
        <v>1031</v>
      </c>
      <c r="B1249" t="s">
        <v>1574</v>
      </c>
      <c r="C1249">
        <v>396.82100000000003</v>
      </c>
      <c r="F1249">
        <v>397</v>
      </c>
    </row>
    <row r="1250" spans="1:6">
      <c r="A1250" t="s">
        <v>1829</v>
      </c>
      <c r="B1250" t="s">
        <v>1574</v>
      </c>
      <c r="C1250">
        <v>396.69909999999999</v>
      </c>
      <c r="F1250">
        <v>397</v>
      </c>
    </row>
    <row r="1251" spans="1:6">
      <c r="A1251" t="s">
        <v>1018</v>
      </c>
      <c r="B1251" t="s">
        <v>1574</v>
      </c>
      <c r="C1251">
        <v>396</v>
      </c>
      <c r="F1251">
        <v>396</v>
      </c>
    </row>
    <row r="1252" spans="1:6">
      <c r="A1252" t="s">
        <v>1082</v>
      </c>
      <c r="B1252" t="s">
        <v>1574</v>
      </c>
      <c r="C1252">
        <v>394.79249390000001</v>
      </c>
      <c r="F1252">
        <v>395</v>
      </c>
    </row>
    <row r="1253" spans="1:6">
      <c r="A1253" t="s">
        <v>1246</v>
      </c>
      <c r="B1253" t="s">
        <v>1574</v>
      </c>
      <c r="C1253">
        <v>394.4532221</v>
      </c>
      <c r="F1253">
        <v>394</v>
      </c>
    </row>
    <row r="1254" spans="1:6">
      <c r="A1254" t="s">
        <v>1830</v>
      </c>
      <c r="B1254" t="s">
        <v>1574</v>
      </c>
      <c r="C1254">
        <v>394</v>
      </c>
      <c r="F1254">
        <v>394</v>
      </c>
    </row>
    <row r="1255" spans="1:6">
      <c r="A1255" t="s">
        <v>1028</v>
      </c>
      <c r="B1255" t="s">
        <v>1574</v>
      </c>
      <c r="C1255">
        <v>388.8972</v>
      </c>
      <c r="F1255">
        <v>389</v>
      </c>
    </row>
    <row r="1256" spans="1:6">
      <c r="A1256" t="s">
        <v>1831</v>
      </c>
      <c r="B1256" t="s">
        <v>1574</v>
      </c>
      <c r="C1256">
        <v>388.85700000000003</v>
      </c>
      <c r="F1256">
        <v>389</v>
      </c>
    </row>
    <row r="1257" spans="1:6">
      <c r="A1257" t="s">
        <v>1832</v>
      </c>
      <c r="B1257" t="s">
        <v>1574</v>
      </c>
      <c r="C1257">
        <v>388.72160159999999</v>
      </c>
      <c r="F1257">
        <v>389</v>
      </c>
    </row>
    <row r="1258" spans="1:6">
      <c r="A1258" t="s">
        <v>1833</v>
      </c>
      <c r="B1258" t="s">
        <v>1574</v>
      </c>
      <c r="C1258">
        <v>388</v>
      </c>
      <c r="F1258">
        <v>388</v>
      </c>
    </row>
    <row r="1259" spans="1:6">
      <c r="A1259" t="s">
        <v>456</v>
      </c>
      <c r="B1259" t="s">
        <v>1574</v>
      </c>
      <c r="C1259">
        <v>386.78199999999998</v>
      </c>
      <c r="F1259">
        <v>387</v>
      </c>
    </row>
    <row r="1260" spans="1:6">
      <c r="A1260" t="s">
        <v>1049</v>
      </c>
      <c r="B1260" t="s">
        <v>1574</v>
      </c>
      <c r="C1260">
        <v>386.47653919999999</v>
      </c>
      <c r="F1260">
        <v>386</v>
      </c>
    </row>
    <row r="1261" spans="1:6">
      <c r="A1261" t="s">
        <v>644</v>
      </c>
      <c r="B1261" t="s">
        <v>1574</v>
      </c>
      <c r="C1261">
        <v>385.74</v>
      </c>
      <c r="F1261">
        <v>386</v>
      </c>
    </row>
    <row r="1262" spans="1:6">
      <c r="A1262" t="s">
        <v>1034</v>
      </c>
      <c r="B1262" t="s">
        <v>1574</v>
      </c>
      <c r="C1262">
        <v>385.66500000000002</v>
      </c>
      <c r="F1262">
        <v>386</v>
      </c>
    </row>
    <row r="1263" spans="1:6">
      <c r="A1263" t="s">
        <v>1029</v>
      </c>
      <c r="B1263" t="s">
        <v>1574</v>
      </c>
      <c r="C1263">
        <v>384.53088400000001</v>
      </c>
      <c r="F1263">
        <v>385</v>
      </c>
    </row>
    <row r="1264" spans="1:6">
      <c r="A1264" t="s">
        <v>384</v>
      </c>
      <c r="B1264" t="s">
        <v>1574</v>
      </c>
      <c r="C1264">
        <v>384</v>
      </c>
      <c r="F1264">
        <v>384</v>
      </c>
    </row>
    <row r="1265" spans="1:6">
      <c r="A1265" t="s">
        <v>1071</v>
      </c>
      <c r="B1265" t="s">
        <v>1574</v>
      </c>
      <c r="C1265">
        <v>383.2513553</v>
      </c>
      <c r="F1265">
        <v>383</v>
      </c>
    </row>
    <row r="1266" spans="1:6">
      <c r="A1266" t="s">
        <v>1050</v>
      </c>
      <c r="B1266" t="s">
        <v>1574</v>
      </c>
      <c r="C1266">
        <v>382.59230000000002</v>
      </c>
      <c r="F1266">
        <v>383</v>
      </c>
    </row>
    <row r="1267" spans="1:6">
      <c r="A1267" t="s">
        <v>1320</v>
      </c>
      <c r="B1267" t="s">
        <v>1574</v>
      </c>
      <c r="C1267">
        <v>381.6473446</v>
      </c>
      <c r="F1267">
        <v>382</v>
      </c>
    </row>
    <row r="1268" spans="1:6">
      <c r="A1268" t="s">
        <v>546</v>
      </c>
      <c r="B1268" t="s">
        <v>1574</v>
      </c>
      <c r="C1268">
        <v>380</v>
      </c>
      <c r="F1268">
        <v>380</v>
      </c>
    </row>
    <row r="1269" spans="1:6">
      <c r="A1269" t="s">
        <v>1033</v>
      </c>
      <c r="B1269" t="s">
        <v>1574</v>
      </c>
      <c r="C1269">
        <v>377.44</v>
      </c>
      <c r="F1269">
        <v>377</v>
      </c>
    </row>
    <row r="1270" spans="1:6">
      <c r="A1270" t="s">
        <v>1032</v>
      </c>
      <c r="B1270" t="s">
        <v>1574</v>
      </c>
      <c r="C1270">
        <v>377.01100000000002</v>
      </c>
      <c r="F1270">
        <v>377</v>
      </c>
    </row>
    <row r="1271" spans="1:6">
      <c r="A1271" t="s">
        <v>1834</v>
      </c>
      <c r="B1271" t="s">
        <v>1574</v>
      </c>
      <c r="C1271">
        <v>376.142</v>
      </c>
      <c r="F1271">
        <v>376</v>
      </c>
    </row>
    <row r="1272" spans="1:6">
      <c r="A1272" t="s">
        <v>1835</v>
      </c>
      <c r="B1272" t="s">
        <v>1574</v>
      </c>
      <c r="C1272">
        <v>376.06299999999999</v>
      </c>
      <c r="F1272">
        <v>376</v>
      </c>
    </row>
    <row r="1273" spans="1:6">
      <c r="A1273" t="s">
        <v>1332</v>
      </c>
      <c r="B1273" t="s">
        <v>1574</v>
      </c>
      <c r="C1273">
        <v>374.92225200000001</v>
      </c>
      <c r="F1273">
        <v>375</v>
      </c>
    </row>
    <row r="1274" spans="1:6">
      <c r="A1274" t="s">
        <v>1434</v>
      </c>
      <c r="B1274" t="s">
        <v>1574</v>
      </c>
      <c r="C1274">
        <v>372.46216550000003</v>
      </c>
      <c r="F1274">
        <v>372</v>
      </c>
    </row>
    <row r="1275" spans="1:6">
      <c r="A1275" t="s">
        <v>1236</v>
      </c>
      <c r="B1275" t="s">
        <v>1574</v>
      </c>
      <c r="C1275">
        <v>370.79198580000002</v>
      </c>
      <c r="F1275">
        <v>371</v>
      </c>
    </row>
    <row r="1276" spans="1:6">
      <c r="A1276" t="s">
        <v>1836</v>
      </c>
      <c r="B1276" t="s">
        <v>1574</v>
      </c>
      <c r="C1276">
        <v>370.25</v>
      </c>
      <c r="F1276">
        <v>370</v>
      </c>
    </row>
    <row r="1277" spans="1:6">
      <c r="A1277" t="s">
        <v>1037</v>
      </c>
      <c r="B1277" t="s">
        <v>1574</v>
      </c>
      <c r="C1277">
        <v>369.81</v>
      </c>
      <c r="F1277">
        <v>370</v>
      </c>
    </row>
    <row r="1278" spans="1:6">
      <c r="A1278" t="s">
        <v>1196</v>
      </c>
      <c r="B1278" t="s">
        <v>1574</v>
      </c>
      <c r="C1278">
        <v>367.80042880000002</v>
      </c>
      <c r="F1278">
        <v>368</v>
      </c>
    </row>
    <row r="1279" spans="1:6">
      <c r="A1279" t="s">
        <v>1414</v>
      </c>
      <c r="B1279" t="s">
        <v>1574</v>
      </c>
      <c r="C1279">
        <v>366.036</v>
      </c>
      <c r="F1279">
        <v>366</v>
      </c>
    </row>
    <row r="1280" spans="1:6">
      <c r="A1280" t="s">
        <v>509</v>
      </c>
      <c r="B1280" t="s">
        <v>1574</v>
      </c>
      <c r="C1280">
        <v>364.67599999999999</v>
      </c>
      <c r="F1280">
        <v>365</v>
      </c>
    </row>
    <row r="1281" spans="1:6">
      <c r="A1281" t="s">
        <v>1488</v>
      </c>
      <c r="B1281" t="s">
        <v>1574</v>
      </c>
      <c r="C1281">
        <v>363.96586000000002</v>
      </c>
      <c r="F1281">
        <v>364</v>
      </c>
    </row>
    <row r="1282" spans="1:6">
      <c r="A1282" t="s">
        <v>788</v>
      </c>
      <c r="B1282" t="s">
        <v>1574</v>
      </c>
      <c r="C1282">
        <v>361.95</v>
      </c>
      <c r="F1282">
        <v>362</v>
      </c>
    </row>
    <row r="1283" spans="1:6">
      <c r="A1283" t="s">
        <v>1837</v>
      </c>
      <c r="B1283" t="s">
        <v>1574</v>
      </c>
      <c r="C1283">
        <v>361.46</v>
      </c>
      <c r="F1283">
        <v>361</v>
      </c>
    </row>
    <row r="1284" spans="1:6">
      <c r="A1284" t="s">
        <v>1141</v>
      </c>
      <c r="B1284" t="s">
        <v>1574</v>
      </c>
      <c r="C1284">
        <v>356.59124430000003</v>
      </c>
      <c r="F1284">
        <v>357</v>
      </c>
    </row>
    <row r="1285" spans="1:6">
      <c r="A1285" t="s">
        <v>1838</v>
      </c>
      <c r="B1285" t="s">
        <v>1574</v>
      </c>
      <c r="C1285">
        <v>355.83510000000001</v>
      </c>
      <c r="F1285">
        <v>356</v>
      </c>
    </row>
    <row r="1286" spans="1:6">
      <c r="A1286" t="s">
        <v>736</v>
      </c>
      <c r="B1286" t="s">
        <v>1574</v>
      </c>
      <c r="C1286">
        <v>354</v>
      </c>
      <c r="F1286">
        <v>354</v>
      </c>
    </row>
    <row r="1287" spans="1:6">
      <c r="A1287" t="s">
        <v>1839</v>
      </c>
      <c r="B1287" t="s">
        <v>1574</v>
      </c>
      <c r="C1287">
        <v>353.56560000000002</v>
      </c>
      <c r="F1287">
        <v>354</v>
      </c>
    </row>
    <row r="1288" spans="1:6">
      <c r="A1288" t="s">
        <v>1074</v>
      </c>
      <c r="B1288" t="s">
        <v>1574</v>
      </c>
      <c r="C1288">
        <v>350.60527769999999</v>
      </c>
      <c r="F1288">
        <v>351</v>
      </c>
    </row>
    <row r="1289" spans="1:6">
      <c r="A1289" t="s">
        <v>1840</v>
      </c>
      <c r="B1289" t="s">
        <v>1574</v>
      </c>
      <c r="C1289">
        <v>350.25490000000002</v>
      </c>
      <c r="F1289">
        <v>350</v>
      </c>
    </row>
    <row r="1290" spans="1:6">
      <c r="A1290" t="s">
        <v>1053</v>
      </c>
      <c r="B1290" t="s">
        <v>1574</v>
      </c>
      <c r="C1290">
        <v>349.45599979999997</v>
      </c>
      <c r="F1290">
        <v>349</v>
      </c>
    </row>
    <row r="1291" spans="1:6">
      <c r="A1291" t="s">
        <v>1054</v>
      </c>
      <c r="B1291" t="s">
        <v>1574</v>
      </c>
      <c r="C1291">
        <v>349.02398440000002</v>
      </c>
      <c r="F1291">
        <v>349</v>
      </c>
    </row>
    <row r="1292" spans="1:6">
      <c r="A1292" t="s">
        <v>1841</v>
      </c>
      <c r="B1292" t="s">
        <v>1574</v>
      </c>
      <c r="C1292">
        <v>347.72</v>
      </c>
      <c r="F1292">
        <v>348</v>
      </c>
    </row>
    <row r="1293" spans="1:6">
      <c r="A1293" t="s">
        <v>1445</v>
      </c>
      <c r="B1293" t="s">
        <v>1574</v>
      </c>
      <c r="C1293">
        <v>346.91800000000001</v>
      </c>
      <c r="F1293">
        <v>347</v>
      </c>
    </row>
    <row r="1294" spans="1:6">
      <c r="A1294" t="s">
        <v>1075</v>
      </c>
      <c r="B1294" t="s">
        <v>1574</v>
      </c>
      <c r="C1294">
        <v>346.77</v>
      </c>
      <c r="F1294">
        <v>347</v>
      </c>
    </row>
    <row r="1295" spans="1:6">
      <c r="A1295" t="s">
        <v>1056</v>
      </c>
      <c r="B1295" t="s">
        <v>1574</v>
      </c>
      <c r="C1295">
        <v>346.56480470000002</v>
      </c>
      <c r="F1295">
        <v>347</v>
      </c>
    </row>
    <row r="1296" spans="1:6">
      <c r="A1296" t="s">
        <v>1842</v>
      </c>
      <c r="B1296" t="s">
        <v>1574</v>
      </c>
      <c r="C1296">
        <v>345.81599999999997</v>
      </c>
      <c r="F1296">
        <v>346</v>
      </c>
    </row>
    <row r="1297" spans="1:6">
      <c r="A1297" t="s">
        <v>1069</v>
      </c>
      <c r="B1297" t="s">
        <v>1574</v>
      </c>
      <c r="C1297">
        <v>342.30309999999997</v>
      </c>
      <c r="F1297">
        <v>342</v>
      </c>
    </row>
    <row r="1298" spans="1:6">
      <c r="A1298" t="s">
        <v>359</v>
      </c>
      <c r="B1298" t="s">
        <v>1574</v>
      </c>
      <c r="C1298">
        <v>337.58800000000002</v>
      </c>
      <c r="F1298">
        <v>338</v>
      </c>
    </row>
    <row r="1299" spans="1:6">
      <c r="A1299" t="s">
        <v>1061</v>
      </c>
      <c r="B1299" t="s">
        <v>1574</v>
      </c>
      <c r="C1299">
        <v>336.20800000000003</v>
      </c>
      <c r="F1299">
        <v>336</v>
      </c>
    </row>
    <row r="1300" spans="1:6">
      <c r="A1300" t="s">
        <v>1843</v>
      </c>
      <c r="B1300" t="s">
        <v>1574</v>
      </c>
      <c r="C1300">
        <v>335.87049999999999</v>
      </c>
      <c r="F1300">
        <v>336</v>
      </c>
    </row>
    <row r="1301" spans="1:6">
      <c r="A1301" t="s">
        <v>1085</v>
      </c>
      <c r="B1301" t="s">
        <v>1574</v>
      </c>
      <c r="C1301">
        <v>334.69499999999999</v>
      </c>
      <c r="F1301">
        <v>335</v>
      </c>
    </row>
    <row r="1302" spans="1:6">
      <c r="A1302" t="s">
        <v>1333</v>
      </c>
      <c r="B1302" t="s">
        <v>1574</v>
      </c>
      <c r="C1302">
        <v>333.03300000000002</v>
      </c>
      <c r="F1302">
        <v>333</v>
      </c>
    </row>
    <row r="1303" spans="1:6">
      <c r="A1303" t="s">
        <v>174</v>
      </c>
      <c r="B1303" t="s">
        <v>1574</v>
      </c>
      <c r="C1303">
        <v>332.31360410000002</v>
      </c>
      <c r="F1303">
        <v>332</v>
      </c>
    </row>
    <row r="1304" spans="1:6">
      <c r="A1304" t="s">
        <v>1844</v>
      </c>
      <c r="B1304" t="s">
        <v>1574</v>
      </c>
      <c r="C1304">
        <v>329.931264</v>
      </c>
      <c r="F1304">
        <v>330</v>
      </c>
    </row>
    <row r="1305" spans="1:6">
      <c r="A1305" t="s">
        <v>1375</v>
      </c>
      <c r="B1305" t="s">
        <v>1574</v>
      </c>
      <c r="C1305">
        <v>329.86608080000002</v>
      </c>
      <c r="F1305">
        <v>330</v>
      </c>
    </row>
    <row r="1306" spans="1:6">
      <c r="A1306" t="s">
        <v>1166</v>
      </c>
      <c r="B1306" t="s">
        <v>1574</v>
      </c>
      <c r="C1306">
        <v>326.5</v>
      </c>
      <c r="F1306">
        <v>327</v>
      </c>
    </row>
    <row r="1307" spans="1:6">
      <c r="A1307" t="s">
        <v>1087</v>
      </c>
      <c r="B1307" t="s">
        <v>1574</v>
      </c>
      <c r="C1307">
        <v>325.2</v>
      </c>
      <c r="F1307">
        <v>325</v>
      </c>
    </row>
    <row r="1308" spans="1:6">
      <c r="A1308" t="s">
        <v>1316</v>
      </c>
      <c r="B1308" t="s">
        <v>1574</v>
      </c>
      <c r="C1308">
        <v>324.06787910000003</v>
      </c>
      <c r="F1308">
        <v>324</v>
      </c>
    </row>
    <row r="1309" spans="1:6">
      <c r="A1309" t="s">
        <v>1845</v>
      </c>
      <c r="B1309" t="s">
        <v>1574</v>
      </c>
      <c r="C1309">
        <v>323.49268849999999</v>
      </c>
      <c r="F1309">
        <v>323</v>
      </c>
    </row>
    <row r="1310" spans="1:6">
      <c r="A1310" t="s">
        <v>1846</v>
      </c>
      <c r="B1310" t="s">
        <v>1574</v>
      </c>
      <c r="C1310">
        <v>322.31299999999999</v>
      </c>
      <c r="F1310">
        <v>322</v>
      </c>
    </row>
    <row r="1311" spans="1:6">
      <c r="A1311" t="s">
        <v>1392</v>
      </c>
      <c r="B1311" t="s">
        <v>1574</v>
      </c>
      <c r="C1311">
        <v>319</v>
      </c>
      <c r="F1311">
        <v>319</v>
      </c>
    </row>
    <row r="1312" spans="1:6">
      <c r="A1312" t="s">
        <v>1081</v>
      </c>
      <c r="B1312" t="s">
        <v>1574</v>
      </c>
      <c r="C1312">
        <v>317.03931999999998</v>
      </c>
      <c r="F1312">
        <v>317</v>
      </c>
    </row>
    <row r="1313" spans="1:6">
      <c r="A1313" t="s">
        <v>1847</v>
      </c>
      <c r="B1313" t="s">
        <v>1574</v>
      </c>
      <c r="C1313">
        <v>317</v>
      </c>
      <c r="F1313">
        <v>317</v>
      </c>
    </row>
    <row r="1314" spans="1:6">
      <c r="A1314" t="s">
        <v>1134</v>
      </c>
      <c r="B1314" t="s">
        <v>1574</v>
      </c>
      <c r="C1314">
        <v>316.43799999999999</v>
      </c>
      <c r="F1314">
        <v>316</v>
      </c>
    </row>
    <row r="1315" spans="1:6">
      <c r="A1315" t="s">
        <v>1848</v>
      </c>
      <c r="B1315" t="s">
        <v>1574</v>
      </c>
      <c r="C1315">
        <v>316.05489999999998</v>
      </c>
      <c r="F1315">
        <v>316</v>
      </c>
    </row>
    <row r="1316" spans="1:6">
      <c r="A1316" t="s">
        <v>1849</v>
      </c>
      <c r="B1316" t="s">
        <v>1574</v>
      </c>
      <c r="C1316">
        <v>315.01394900000003</v>
      </c>
      <c r="F1316">
        <v>315</v>
      </c>
    </row>
    <row r="1317" spans="1:6">
      <c r="A1317" t="s">
        <v>1331</v>
      </c>
      <c r="B1317" t="s">
        <v>1574</v>
      </c>
      <c r="C1317">
        <v>313.8458</v>
      </c>
      <c r="F1317">
        <v>314</v>
      </c>
    </row>
    <row r="1318" spans="1:6">
      <c r="A1318" t="s">
        <v>1850</v>
      </c>
      <c r="B1318" t="s">
        <v>1574</v>
      </c>
      <c r="C1318">
        <v>312.89870000000002</v>
      </c>
      <c r="F1318">
        <v>313</v>
      </c>
    </row>
    <row r="1319" spans="1:6">
      <c r="A1319" t="s">
        <v>1851</v>
      </c>
      <c r="B1319" t="s">
        <v>1574</v>
      </c>
      <c r="C1319">
        <v>309.10000000000002</v>
      </c>
      <c r="F1319">
        <v>309</v>
      </c>
    </row>
    <row r="1320" spans="1:6">
      <c r="A1320" t="s">
        <v>1852</v>
      </c>
      <c r="B1320" t="s">
        <v>1574</v>
      </c>
      <c r="C1320">
        <v>308</v>
      </c>
      <c r="F1320">
        <v>308</v>
      </c>
    </row>
    <row r="1321" spans="1:6">
      <c r="A1321" t="s">
        <v>1084</v>
      </c>
      <c r="B1321" t="s">
        <v>1574</v>
      </c>
      <c r="C1321">
        <v>306.435</v>
      </c>
      <c r="F1321">
        <v>306</v>
      </c>
    </row>
    <row r="1322" spans="1:6">
      <c r="A1322" t="s">
        <v>1853</v>
      </c>
      <c r="B1322" t="s">
        <v>1574</v>
      </c>
      <c r="C1322">
        <v>305.66324220000001</v>
      </c>
      <c r="F1322">
        <v>306</v>
      </c>
    </row>
    <row r="1323" spans="1:6">
      <c r="A1323" t="s">
        <v>1566</v>
      </c>
      <c r="B1323" t="s">
        <v>1574</v>
      </c>
      <c r="C1323">
        <v>305.49299999999999</v>
      </c>
      <c r="F1323">
        <v>305</v>
      </c>
    </row>
    <row r="1324" spans="1:6">
      <c r="A1324" t="s">
        <v>738</v>
      </c>
      <c r="B1324" t="s">
        <v>1574</v>
      </c>
      <c r="C1324">
        <v>304.33999999999997</v>
      </c>
      <c r="F1324">
        <v>304</v>
      </c>
    </row>
    <row r="1325" spans="1:6">
      <c r="A1325" t="s">
        <v>1854</v>
      </c>
      <c r="B1325" t="s">
        <v>1574</v>
      </c>
      <c r="C1325">
        <v>303.67090000000002</v>
      </c>
      <c r="F1325">
        <v>304</v>
      </c>
    </row>
    <row r="1326" spans="1:6">
      <c r="A1326" t="s">
        <v>1855</v>
      </c>
      <c r="B1326" t="s">
        <v>1574</v>
      </c>
      <c r="C1326">
        <v>303.63529999999997</v>
      </c>
      <c r="F1326">
        <v>304</v>
      </c>
    </row>
    <row r="1327" spans="1:6">
      <c r="A1327" t="s">
        <v>1856</v>
      </c>
      <c r="B1327" t="s">
        <v>1574</v>
      </c>
      <c r="C1327">
        <v>303.53699999999998</v>
      </c>
      <c r="F1327">
        <v>304</v>
      </c>
    </row>
    <row r="1328" spans="1:6">
      <c r="A1328" t="s">
        <v>971</v>
      </c>
      <c r="B1328" t="s">
        <v>1574</v>
      </c>
      <c r="C1328">
        <v>303</v>
      </c>
      <c r="F1328">
        <v>303</v>
      </c>
    </row>
    <row r="1329" spans="1:6">
      <c r="A1329" t="s">
        <v>822</v>
      </c>
      <c r="B1329" t="s">
        <v>1574</v>
      </c>
      <c r="C1329">
        <v>303</v>
      </c>
      <c r="F1329">
        <v>303</v>
      </c>
    </row>
    <row r="1330" spans="1:6">
      <c r="A1330" t="s">
        <v>1857</v>
      </c>
      <c r="B1330" t="s">
        <v>1574</v>
      </c>
      <c r="C1330">
        <v>302.23310759999998</v>
      </c>
      <c r="F1330">
        <v>302</v>
      </c>
    </row>
    <row r="1331" spans="1:6">
      <c r="A1331" t="s">
        <v>1130</v>
      </c>
      <c r="B1331" t="s">
        <v>1574</v>
      </c>
      <c r="C1331">
        <v>302.14400000000001</v>
      </c>
      <c r="F1331">
        <v>302</v>
      </c>
    </row>
    <row r="1332" spans="1:6">
      <c r="A1332" t="s">
        <v>1210</v>
      </c>
      <c r="B1332" t="s">
        <v>1574</v>
      </c>
      <c r="C1332">
        <v>300.66800000000001</v>
      </c>
      <c r="F1332">
        <v>301</v>
      </c>
    </row>
    <row r="1333" spans="1:6">
      <c r="A1333" t="s">
        <v>1858</v>
      </c>
      <c r="B1333" t="s">
        <v>1574</v>
      </c>
      <c r="C1333">
        <v>300.62489060000001</v>
      </c>
      <c r="F1333">
        <v>301</v>
      </c>
    </row>
    <row r="1334" spans="1:6">
      <c r="A1334" t="s">
        <v>1859</v>
      </c>
      <c r="B1334" t="s">
        <v>1574</v>
      </c>
      <c r="C1334">
        <v>297.88960939999998</v>
      </c>
      <c r="F1334">
        <v>298</v>
      </c>
    </row>
    <row r="1335" spans="1:6">
      <c r="A1335" t="s">
        <v>1173</v>
      </c>
      <c r="B1335" t="s">
        <v>1574</v>
      </c>
      <c r="C1335">
        <v>297.08670000000001</v>
      </c>
      <c r="F1335">
        <v>297</v>
      </c>
    </row>
    <row r="1336" spans="1:6">
      <c r="A1336" t="s">
        <v>1860</v>
      </c>
      <c r="B1336" t="s">
        <v>1574</v>
      </c>
      <c r="C1336">
        <v>294.69600000000003</v>
      </c>
      <c r="F1336">
        <v>295</v>
      </c>
    </row>
    <row r="1337" spans="1:6">
      <c r="A1337" t="s">
        <v>1861</v>
      </c>
      <c r="B1337" t="s">
        <v>1574</v>
      </c>
      <c r="C1337">
        <v>293.88400000000001</v>
      </c>
      <c r="F1337">
        <v>294</v>
      </c>
    </row>
    <row r="1338" spans="1:6">
      <c r="A1338" t="s">
        <v>1186</v>
      </c>
      <c r="B1338" t="s">
        <v>1574</v>
      </c>
      <c r="C1338">
        <v>293.28999219999997</v>
      </c>
      <c r="F1338">
        <v>293</v>
      </c>
    </row>
    <row r="1339" spans="1:6">
      <c r="A1339" t="s">
        <v>1862</v>
      </c>
      <c r="B1339" t="s">
        <v>1574</v>
      </c>
      <c r="C1339">
        <v>292.90651919999999</v>
      </c>
      <c r="F1339">
        <v>293</v>
      </c>
    </row>
    <row r="1340" spans="1:6">
      <c r="A1340" t="s">
        <v>1161</v>
      </c>
      <c r="B1340" t="s">
        <v>1574</v>
      </c>
      <c r="C1340">
        <v>292.33149200000003</v>
      </c>
      <c r="F1340">
        <v>292</v>
      </c>
    </row>
    <row r="1341" spans="1:6">
      <c r="A1341" t="s">
        <v>1863</v>
      </c>
      <c r="B1341" t="s">
        <v>1574</v>
      </c>
      <c r="C1341">
        <v>291.36700000000002</v>
      </c>
      <c r="F1341">
        <v>291</v>
      </c>
    </row>
    <row r="1342" spans="1:6">
      <c r="A1342" t="s">
        <v>1126</v>
      </c>
      <c r="B1342" t="s">
        <v>1574</v>
      </c>
      <c r="C1342">
        <v>290.50400059999998</v>
      </c>
      <c r="F1342">
        <v>291</v>
      </c>
    </row>
    <row r="1343" spans="1:6">
      <c r="A1343" t="s">
        <v>1079</v>
      </c>
      <c r="B1343" t="s">
        <v>1574</v>
      </c>
      <c r="C1343">
        <v>290.3</v>
      </c>
      <c r="F1343">
        <v>290</v>
      </c>
    </row>
    <row r="1344" spans="1:6">
      <c r="A1344" t="s">
        <v>781</v>
      </c>
      <c r="B1344" t="s">
        <v>1574</v>
      </c>
      <c r="C1344">
        <v>290</v>
      </c>
      <c r="F1344">
        <v>290</v>
      </c>
    </row>
    <row r="1345" spans="1:6">
      <c r="A1345" t="s">
        <v>1864</v>
      </c>
      <c r="B1345" t="s">
        <v>1574</v>
      </c>
      <c r="C1345">
        <v>288.54880859999997</v>
      </c>
      <c r="F1345">
        <v>289</v>
      </c>
    </row>
    <row r="1346" spans="1:6">
      <c r="A1346" t="s">
        <v>374</v>
      </c>
      <c r="B1346" t="s">
        <v>1574</v>
      </c>
      <c r="C1346">
        <v>287.52</v>
      </c>
      <c r="F1346">
        <v>288</v>
      </c>
    </row>
    <row r="1347" spans="1:6">
      <c r="A1347" t="s">
        <v>1001</v>
      </c>
      <c r="B1347" t="s">
        <v>1574</v>
      </c>
      <c r="C1347">
        <v>286.44299999999998</v>
      </c>
      <c r="F1347">
        <v>286</v>
      </c>
    </row>
    <row r="1348" spans="1:6">
      <c r="A1348" t="s">
        <v>1361</v>
      </c>
      <c r="B1348" t="s">
        <v>1574</v>
      </c>
      <c r="C1348">
        <v>286.05900000000003</v>
      </c>
      <c r="F1348">
        <v>286</v>
      </c>
    </row>
    <row r="1349" spans="1:6">
      <c r="A1349" t="s">
        <v>1112</v>
      </c>
      <c r="B1349" t="s">
        <v>1574</v>
      </c>
      <c r="C1349">
        <v>284.22000000000003</v>
      </c>
      <c r="F1349">
        <v>284</v>
      </c>
    </row>
    <row r="1350" spans="1:6">
      <c r="A1350" t="s">
        <v>1115</v>
      </c>
      <c r="B1350" t="s">
        <v>1574</v>
      </c>
      <c r="C1350">
        <v>283.96100000000001</v>
      </c>
      <c r="F1350">
        <v>284</v>
      </c>
    </row>
    <row r="1351" spans="1:6">
      <c r="A1351" t="s">
        <v>1114</v>
      </c>
      <c r="B1351" t="s">
        <v>1574</v>
      </c>
      <c r="C1351">
        <v>283</v>
      </c>
      <c r="F1351">
        <v>283</v>
      </c>
    </row>
    <row r="1352" spans="1:6">
      <c r="A1352" t="s">
        <v>1865</v>
      </c>
      <c r="B1352" t="s">
        <v>1574</v>
      </c>
      <c r="C1352">
        <v>283</v>
      </c>
      <c r="F1352">
        <v>283</v>
      </c>
    </row>
    <row r="1353" spans="1:6">
      <c r="A1353" t="s">
        <v>1866</v>
      </c>
      <c r="B1353" t="s">
        <v>1574</v>
      </c>
      <c r="C1353">
        <v>282.92</v>
      </c>
      <c r="F1353">
        <v>283</v>
      </c>
    </row>
    <row r="1354" spans="1:6">
      <c r="A1354" t="s">
        <v>646</v>
      </c>
      <c r="B1354" t="s">
        <v>1574</v>
      </c>
      <c r="C1354">
        <v>282.589</v>
      </c>
      <c r="F1354">
        <v>283</v>
      </c>
    </row>
    <row r="1355" spans="1:6">
      <c r="A1355" t="s">
        <v>1148</v>
      </c>
      <c r="B1355" t="s">
        <v>1574</v>
      </c>
      <c r="C1355">
        <v>282.41973419999999</v>
      </c>
      <c r="F1355">
        <v>282</v>
      </c>
    </row>
    <row r="1356" spans="1:6">
      <c r="A1356" t="s">
        <v>1867</v>
      </c>
      <c r="B1356" t="s">
        <v>1574</v>
      </c>
      <c r="C1356">
        <v>281.05</v>
      </c>
      <c r="F1356">
        <v>281</v>
      </c>
    </row>
    <row r="1357" spans="1:6">
      <c r="A1357" t="s">
        <v>182</v>
      </c>
      <c r="B1357" t="s">
        <v>1574</v>
      </c>
      <c r="C1357">
        <v>280.8</v>
      </c>
      <c r="F1357">
        <v>281</v>
      </c>
    </row>
    <row r="1358" spans="1:6">
      <c r="A1358" t="s">
        <v>1258</v>
      </c>
      <c r="B1358" t="s">
        <v>1574</v>
      </c>
      <c r="C1358">
        <v>279.73231970000001</v>
      </c>
      <c r="F1358">
        <v>280</v>
      </c>
    </row>
    <row r="1359" spans="1:6">
      <c r="A1359" t="s">
        <v>1868</v>
      </c>
      <c r="B1359" t="s">
        <v>1574</v>
      </c>
      <c r="C1359">
        <v>277.43332500000002</v>
      </c>
      <c r="F1359">
        <v>277</v>
      </c>
    </row>
    <row r="1360" spans="1:6">
      <c r="A1360" t="s">
        <v>1869</v>
      </c>
      <c r="B1360" t="s">
        <v>1574</v>
      </c>
      <c r="C1360">
        <v>277.39999999999998</v>
      </c>
      <c r="F1360">
        <v>277</v>
      </c>
    </row>
    <row r="1361" spans="1:6">
      <c r="A1361" t="s">
        <v>1127</v>
      </c>
      <c r="B1361" t="s">
        <v>1574</v>
      </c>
      <c r="C1361">
        <v>275.6059727</v>
      </c>
      <c r="F1361">
        <v>276</v>
      </c>
    </row>
    <row r="1362" spans="1:6">
      <c r="A1362" t="s">
        <v>1870</v>
      </c>
      <c r="B1362" t="s">
        <v>1574</v>
      </c>
      <c r="C1362">
        <v>274.00990000000002</v>
      </c>
      <c r="F1362">
        <v>274</v>
      </c>
    </row>
    <row r="1363" spans="1:6">
      <c r="A1363" t="s">
        <v>1871</v>
      </c>
      <c r="B1363" t="s">
        <v>1574</v>
      </c>
      <c r="C1363">
        <v>273.99599999999998</v>
      </c>
      <c r="F1363">
        <v>274</v>
      </c>
    </row>
    <row r="1364" spans="1:6">
      <c r="A1364" t="s">
        <v>1872</v>
      </c>
      <c r="B1364" t="s">
        <v>1574</v>
      </c>
      <c r="C1364">
        <v>273</v>
      </c>
      <c r="F1364">
        <v>273</v>
      </c>
    </row>
    <row r="1365" spans="1:6">
      <c r="A1365" t="s">
        <v>1873</v>
      </c>
      <c r="B1365" t="s">
        <v>1574</v>
      </c>
      <c r="C1365">
        <v>273</v>
      </c>
      <c r="F1365">
        <v>273</v>
      </c>
    </row>
    <row r="1366" spans="1:6">
      <c r="A1366" t="s">
        <v>160</v>
      </c>
      <c r="B1366" t="s">
        <v>1574</v>
      </c>
      <c r="C1366">
        <v>271.60000000000002</v>
      </c>
      <c r="F1366">
        <v>272</v>
      </c>
    </row>
    <row r="1367" spans="1:6">
      <c r="A1367" t="s">
        <v>816</v>
      </c>
      <c r="B1367" t="s">
        <v>1574</v>
      </c>
      <c r="C1367">
        <v>271.03800000000001</v>
      </c>
      <c r="F1367">
        <v>271</v>
      </c>
    </row>
    <row r="1368" spans="1:6">
      <c r="A1368" t="s">
        <v>1874</v>
      </c>
      <c r="B1368" t="s">
        <v>1574</v>
      </c>
      <c r="C1368">
        <v>270.05399999999997</v>
      </c>
      <c r="F1368">
        <v>270</v>
      </c>
    </row>
    <row r="1369" spans="1:6">
      <c r="A1369" t="s">
        <v>1875</v>
      </c>
      <c r="B1369" t="s">
        <v>1574</v>
      </c>
      <c r="C1369">
        <v>269.21249999999998</v>
      </c>
      <c r="F1369">
        <v>269</v>
      </c>
    </row>
    <row r="1370" spans="1:6">
      <c r="A1370" t="s">
        <v>1125</v>
      </c>
      <c r="B1370" t="s">
        <v>1574</v>
      </c>
      <c r="C1370">
        <v>268.19279299999999</v>
      </c>
      <c r="F1370">
        <v>268</v>
      </c>
    </row>
    <row r="1371" spans="1:6">
      <c r="A1371" t="s">
        <v>1876</v>
      </c>
      <c r="B1371" t="s">
        <v>1574</v>
      </c>
      <c r="C1371">
        <v>266.63299999999998</v>
      </c>
      <c r="F1371">
        <v>267</v>
      </c>
    </row>
    <row r="1372" spans="1:6">
      <c r="A1372" t="s">
        <v>776</v>
      </c>
      <c r="B1372" t="s">
        <v>1574</v>
      </c>
      <c r="C1372">
        <v>266</v>
      </c>
      <c r="F1372">
        <v>266</v>
      </c>
    </row>
    <row r="1373" spans="1:6">
      <c r="A1373" t="s">
        <v>1877</v>
      </c>
      <c r="B1373" t="s">
        <v>1574</v>
      </c>
      <c r="C1373">
        <v>265.79197670000002</v>
      </c>
      <c r="F1373">
        <v>266</v>
      </c>
    </row>
    <row r="1374" spans="1:6">
      <c r="A1374" t="s">
        <v>1878</v>
      </c>
      <c r="B1374" t="s">
        <v>1574</v>
      </c>
      <c r="C1374">
        <v>265.49856</v>
      </c>
      <c r="F1374">
        <v>265</v>
      </c>
    </row>
    <row r="1375" spans="1:6">
      <c r="A1375" t="s">
        <v>1508</v>
      </c>
      <c r="B1375" t="s">
        <v>1574</v>
      </c>
      <c r="C1375">
        <v>264.75209999999998</v>
      </c>
      <c r="F1375">
        <v>265</v>
      </c>
    </row>
    <row r="1376" spans="1:6">
      <c r="A1376" t="s">
        <v>1329</v>
      </c>
      <c r="B1376" t="s">
        <v>1574</v>
      </c>
      <c r="C1376">
        <v>264.447</v>
      </c>
      <c r="F1376">
        <v>264</v>
      </c>
    </row>
    <row r="1377" spans="1:6">
      <c r="A1377" t="s">
        <v>1879</v>
      </c>
      <c r="B1377" t="s">
        <v>1574</v>
      </c>
      <c r="C1377">
        <v>264.05900000000003</v>
      </c>
      <c r="F1377">
        <v>264</v>
      </c>
    </row>
    <row r="1378" spans="1:6">
      <c r="A1378" t="s">
        <v>1256</v>
      </c>
      <c r="B1378" t="s">
        <v>1574</v>
      </c>
      <c r="C1378">
        <v>263.01</v>
      </c>
      <c r="F1378">
        <v>263</v>
      </c>
    </row>
    <row r="1379" spans="1:6">
      <c r="A1379" t="s">
        <v>548</v>
      </c>
      <c r="B1379" t="s">
        <v>1574</v>
      </c>
      <c r="C1379">
        <v>262.94650000000001</v>
      </c>
      <c r="F1379">
        <v>263</v>
      </c>
    </row>
    <row r="1380" spans="1:6">
      <c r="A1380" t="s">
        <v>1122</v>
      </c>
      <c r="B1380" t="s">
        <v>1574</v>
      </c>
      <c r="C1380">
        <v>262.86</v>
      </c>
      <c r="F1380">
        <v>263</v>
      </c>
    </row>
    <row r="1381" spans="1:6">
      <c r="A1381" t="s">
        <v>1880</v>
      </c>
      <c r="B1381" t="s">
        <v>1574</v>
      </c>
      <c r="C1381">
        <v>262.2</v>
      </c>
      <c r="F1381">
        <v>262</v>
      </c>
    </row>
    <row r="1382" spans="1:6">
      <c r="A1382" t="s">
        <v>1881</v>
      </c>
      <c r="B1382" t="s">
        <v>1574</v>
      </c>
      <c r="C1382">
        <v>262.00213200000002</v>
      </c>
      <c r="F1382">
        <v>262</v>
      </c>
    </row>
    <row r="1383" spans="1:6">
      <c r="A1383" t="s">
        <v>1133</v>
      </c>
      <c r="B1383" t="s">
        <v>1574</v>
      </c>
      <c r="C1383">
        <v>260.48160159999998</v>
      </c>
      <c r="F1383">
        <v>260</v>
      </c>
    </row>
    <row r="1384" spans="1:6">
      <c r="A1384" t="s">
        <v>1882</v>
      </c>
      <c r="B1384" t="s">
        <v>1574</v>
      </c>
      <c r="C1384">
        <v>259.82310899999999</v>
      </c>
      <c r="F1384">
        <v>260</v>
      </c>
    </row>
    <row r="1385" spans="1:6">
      <c r="A1385" t="s">
        <v>1883</v>
      </c>
      <c r="B1385" t="s">
        <v>1574</v>
      </c>
      <c r="C1385">
        <v>259.3492</v>
      </c>
      <c r="F1385">
        <v>259</v>
      </c>
    </row>
    <row r="1386" spans="1:6">
      <c r="A1386" t="s">
        <v>1147</v>
      </c>
      <c r="B1386" t="s">
        <v>1574</v>
      </c>
      <c r="C1386">
        <v>257.87564259999999</v>
      </c>
      <c r="F1386">
        <v>258</v>
      </c>
    </row>
    <row r="1387" spans="1:6">
      <c r="A1387" t="s">
        <v>1884</v>
      </c>
      <c r="B1387" t="s">
        <v>1574</v>
      </c>
      <c r="C1387">
        <v>257.58492840000002</v>
      </c>
      <c r="F1387">
        <v>258</v>
      </c>
    </row>
    <row r="1388" spans="1:6">
      <c r="A1388" t="s">
        <v>1325</v>
      </c>
      <c r="B1388" t="s">
        <v>1574</v>
      </c>
      <c r="C1388">
        <v>256.89999999999998</v>
      </c>
      <c r="F1388">
        <v>257</v>
      </c>
    </row>
    <row r="1389" spans="1:6">
      <c r="A1389" t="s">
        <v>1220</v>
      </c>
      <c r="B1389" t="s">
        <v>1574</v>
      </c>
      <c r="C1389">
        <v>256.38748090000001</v>
      </c>
      <c r="F1389">
        <v>256</v>
      </c>
    </row>
    <row r="1390" spans="1:6">
      <c r="A1390" t="s">
        <v>1885</v>
      </c>
      <c r="B1390" t="s">
        <v>1574</v>
      </c>
      <c r="C1390">
        <v>255.03679690000001</v>
      </c>
      <c r="F1390">
        <v>255</v>
      </c>
    </row>
    <row r="1391" spans="1:6">
      <c r="A1391" t="s">
        <v>1886</v>
      </c>
      <c r="B1391" t="s">
        <v>1574</v>
      </c>
      <c r="C1391">
        <v>254.51692800000001</v>
      </c>
      <c r="F1391">
        <v>255</v>
      </c>
    </row>
    <row r="1392" spans="1:6">
      <c r="A1392" t="s">
        <v>1887</v>
      </c>
      <c r="B1392" t="s">
        <v>1574</v>
      </c>
      <c r="C1392">
        <v>253.22026</v>
      </c>
      <c r="F1392">
        <v>253</v>
      </c>
    </row>
    <row r="1393" spans="1:6">
      <c r="A1393" t="s">
        <v>1888</v>
      </c>
      <c r="B1393" t="s">
        <v>1574</v>
      </c>
      <c r="C1393">
        <v>251.51400390000001</v>
      </c>
      <c r="F1393">
        <v>252</v>
      </c>
    </row>
    <row r="1394" spans="1:6">
      <c r="A1394" t="s">
        <v>1889</v>
      </c>
      <c r="B1394" t="s">
        <v>1574</v>
      </c>
      <c r="C1394">
        <v>251.4</v>
      </c>
      <c r="F1394">
        <v>251</v>
      </c>
    </row>
    <row r="1395" spans="1:6">
      <c r="A1395" t="s">
        <v>1890</v>
      </c>
      <c r="B1395" t="s">
        <v>1574</v>
      </c>
      <c r="C1395">
        <v>251.1414035</v>
      </c>
      <c r="F1395">
        <v>251</v>
      </c>
    </row>
    <row r="1396" spans="1:6">
      <c r="A1396" t="s">
        <v>1891</v>
      </c>
      <c r="B1396" t="s">
        <v>1574</v>
      </c>
      <c r="C1396">
        <v>251.0368</v>
      </c>
      <c r="F1396">
        <v>251</v>
      </c>
    </row>
    <row r="1397" spans="1:6">
      <c r="A1397" t="s">
        <v>1892</v>
      </c>
      <c r="B1397" t="s">
        <v>1574</v>
      </c>
      <c r="C1397">
        <v>250.839744</v>
      </c>
      <c r="F1397">
        <v>251</v>
      </c>
    </row>
    <row r="1398" spans="1:6">
      <c r="A1398" t="s">
        <v>1893</v>
      </c>
      <c r="B1398" t="s">
        <v>1574</v>
      </c>
      <c r="C1398">
        <v>249.86519999999999</v>
      </c>
      <c r="F1398">
        <v>250</v>
      </c>
    </row>
    <row r="1399" spans="1:6">
      <c r="A1399" t="s">
        <v>1894</v>
      </c>
      <c r="B1399" t="s">
        <v>1574</v>
      </c>
      <c r="C1399">
        <v>248.62</v>
      </c>
      <c r="F1399">
        <v>249</v>
      </c>
    </row>
    <row r="1400" spans="1:6">
      <c r="A1400" t="s">
        <v>1895</v>
      </c>
      <c r="B1400" t="s">
        <v>1574</v>
      </c>
      <c r="C1400">
        <v>248.6</v>
      </c>
      <c r="F1400">
        <v>249</v>
      </c>
    </row>
    <row r="1401" spans="1:6">
      <c r="A1401" t="s">
        <v>1896</v>
      </c>
      <c r="B1401" t="s">
        <v>1574</v>
      </c>
      <c r="C1401">
        <v>248.1</v>
      </c>
      <c r="F1401">
        <v>248</v>
      </c>
    </row>
    <row r="1402" spans="1:6">
      <c r="A1402" t="s">
        <v>1152</v>
      </c>
      <c r="B1402" t="s">
        <v>1574</v>
      </c>
      <c r="C1402">
        <v>246.7372215</v>
      </c>
      <c r="F1402">
        <v>247</v>
      </c>
    </row>
    <row r="1403" spans="1:6">
      <c r="A1403" t="s">
        <v>1364</v>
      </c>
      <c r="B1403" t="s">
        <v>1574</v>
      </c>
      <c r="C1403">
        <v>245.95</v>
      </c>
      <c r="F1403">
        <v>246</v>
      </c>
    </row>
    <row r="1404" spans="1:6">
      <c r="A1404" t="s">
        <v>1897</v>
      </c>
      <c r="B1404" t="s">
        <v>1574</v>
      </c>
      <c r="C1404">
        <v>245.1</v>
      </c>
      <c r="F1404">
        <v>245</v>
      </c>
    </row>
    <row r="1405" spans="1:6">
      <c r="A1405" t="s">
        <v>837</v>
      </c>
      <c r="B1405" t="s">
        <v>1574</v>
      </c>
      <c r="C1405">
        <v>245</v>
      </c>
      <c r="F1405">
        <v>245</v>
      </c>
    </row>
    <row r="1406" spans="1:6">
      <c r="A1406" t="s">
        <v>1898</v>
      </c>
      <c r="B1406" t="s">
        <v>1574</v>
      </c>
      <c r="C1406">
        <v>244.60152529999999</v>
      </c>
      <c r="F1406">
        <v>245</v>
      </c>
    </row>
    <row r="1407" spans="1:6">
      <c r="A1407" t="s">
        <v>1899</v>
      </c>
      <c r="B1407" t="s">
        <v>1574</v>
      </c>
      <c r="C1407">
        <v>244.5439653</v>
      </c>
      <c r="F1407">
        <v>245</v>
      </c>
    </row>
    <row r="1408" spans="1:6">
      <c r="A1408" t="s">
        <v>1328</v>
      </c>
      <c r="B1408" t="s">
        <v>1574</v>
      </c>
      <c r="C1408">
        <v>244</v>
      </c>
      <c r="F1408">
        <v>244</v>
      </c>
    </row>
    <row r="1409" spans="1:6">
      <c r="A1409" t="s">
        <v>1449</v>
      </c>
      <c r="B1409" t="s">
        <v>1574</v>
      </c>
      <c r="C1409">
        <v>242.8</v>
      </c>
      <c r="F1409">
        <v>243</v>
      </c>
    </row>
    <row r="1410" spans="1:6">
      <c r="A1410" t="s">
        <v>1900</v>
      </c>
      <c r="B1410" t="s">
        <v>1574</v>
      </c>
      <c r="C1410">
        <v>242.64053770000001</v>
      </c>
      <c r="F1410">
        <v>243</v>
      </c>
    </row>
    <row r="1411" spans="1:6">
      <c r="A1411" t="s">
        <v>774</v>
      </c>
      <c r="B1411" t="s">
        <v>1574</v>
      </c>
      <c r="C1411">
        <v>242.34540000000001</v>
      </c>
      <c r="F1411">
        <v>242</v>
      </c>
    </row>
    <row r="1412" spans="1:6">
      <c r="A1412" t="s">
        <v>1008</v>
      </c>
      <c r="B1412" t="s">
        <v>1574</v>
      </c>
      <c r="C1412">
        <v>241</v>
      </c>
      <c r="F1412">
        <v>241</v>
      </c>
    </row>
    <row r="1413" spans="1:6">
      <c r="A1413" t="s">
        <v>911</v>
      </c>
      <c r="B1413" t="s">
        <v>1574</v>
      </c>
      <c r="C1413">
        <v>240.88900000000001</v>
      </c>
      <c r="F1413">
        <v>241</v>
      </c>
    </row>
    <row r="1414" spans="1:6">
      <c r="A1414" t="s">
        <v>1901</v>
      </c>
      <c r="B1414" t="s">
        <v>1574</v>
      </c>
      <c r="C1414">
        <v>240.55</v>
      </c>
      <c r="F1414">
        <v>241</v>
      </c>
    </row>
    <row r="1415" spans="1:6">
      <c r="A1415" t="s">
        <v>1902</v>
      </c>
      <c r="B1415" t="s">
        <v>1574</v>
      </c>
      <c r="C1415">
        <v>239.994</v>
      </c>
      <c r="F1415">
        <v>240</v>
      </c>
    </row>
    <row r="1416" spans="1:6">
      <c r="A1416" t="s">
        <v>1903</v>
      </c>
      <c r="B1416" t="s">
        <v>1574</v>
      </c>
      <c r="C1416">
        <v>237.68771799999999</v>
      </c>
      <c r="F1416">
        <v>238</v>
      </c>
    </row>
    <row r="1417" spans="1:6">
      <c r="A1417" t="s">
        <v>735</v>
      </c>
      <c r="B1417" t="s">
        <v>1574</v>
      </c>
      <c r="C1417">
        <v>237.37100000000001</v>
      </c>
      <c r="F1417">
        <v>237</v>
      </c>
    </row>
    <row r="1418" spans="1:6">
      <c r="A1418" t="s">
        <v>1191</v>
      </c>
      <c r="B1418" t="s">
        <v>1574</v>
      </c>
      <c r="C1418">
        <v>235.96</v>
      </c>
      <c r="F1418">
        <v>236</v>
      </c>
    </row>
    <row r="1419" spans="1:6">
      <c r="A1419" t="s">
        <v>1904</v>
      </c>
      <c r="B1419" t="s">
        <v>1574</v>
      </c>
      <c r="C1419">
        <v>235.7441106</v>
      </c>
      <c r="F1419">
        <v>236</v>
      </c>
    </row>
    <row r="1420" spans="1:6">
      <c r="A1420" t="s">
        <v>1536</v>
      </c>
      <c r="B1420" t="s">
        <v>1574</v>
      </c>
      <c r="C1420">
        <v>234.02148149999999</v>
      </c>
      <c r="F1420">
        <v>234</v>
      </c>
    </row>
    <row r="1421" spans="1:6">
      <c r="A1421" t="s">
        <v>1905</v>
      </c>
      <c r="B1421" t="s">
        <v>1574</v>
      </c>
      <c r="C1421">
        <v>233.5</v>
      </c>
      <c r="F1421">
        <v>234</v>
      </c>
    </row>
    <row r="1422" spans="1:6">
      <c r="A1422" t="s">
        <v>1906</v>
      </c>
      <c r="B1422" t="s">
        <v>1574</v>
      </c>
      <c r="C1422">
        <v>233.28</v>
      </c>
      <c r="F1422">
        <v>233</v>
      </c>
    </row>
    <row r="1423" spans="1:6">
      <c r="A1423" t="s">
        <v>444</v>
      </c>
      <c r="B1423" t="s">
        <v>1574</v>
      </c>
      <c r="C1423">
        <v>233</v>
      </c>
      <c r="F1423">
        <v>233</v>
      </c>
    </row>
    <row r="1424" spans="1:6">
      <c r="A1424" t="s">
        <v>1907</v>
      </c>
      <c r="B1424" t="s">
        <v>1574</v>
      </c>
      <c r="C1424">
        <v>231.93</v>
      </c>
      <c r="F1424">
        <v>232</v>
      </c>
    </row>
    <row r="1425" spans="1:6">
      <c r="A1425" t="s">
        <v>1260</v>
      </c>
      <c r="B1425" t="s">
        <v>1574</v>
      </c>
      <c r="C1425">
        <v>231.6</v>
      </c>
      <c r="F1425">
        <v>232</v>
      </c>
    </row>
    <row r="1426" spans="1:6">
      <c r="A1426" t="s">
        <v>195</v>
      </c>
      <c r="B1426" t="s">
        <v>1574</v>
      </c>
      <c r="C1426">
        <v>229.649</v>
      </c>
      <c r="F1426">
        <v>230</v>
      </c>
    </row>
    <row r="1427" spans="1:6">
      <c r="A1427" t="s">
        <v>1908</v>
      </c>
      <c r="B1427" t="s">
        <v>1574</v>
      </c>
      <c r="C1427">
        <v>228.0790733</v>
      </c>
      <c r="F1427">
        <v>228</v>
      </c>
    </row>
    <row r="1428" spans="1:6">
      <c r="A1428" t="s">
        <v>1909</v>
      </c>
      <c r="B1428" t="s">
        <v>1574</v>
      </c>
      <c r="C1428">
        <v>227.44499999999999</v>
      </c>
      <c r="F1428">
        <v>227</v>
      </c>
    </row>
    <row r="1429" spans="1:6">
      <c r="A1429" t="s">
        <v>1910</v>
      </c>
      <c r="B1429" t="s">
        <v>1574</v>
      </c>
      <c r="C1429">
        <v>226.36490000000001</v>
      </c>
      <c r="F1429">
        <v>226</v>
      </c>
    </row>
    <row r="1430" spans="1:6">
      <c r="A1430" t="s">
        <v>805</v>
      </c>
      <c r="B1430" t="s">
        <v>1574</v>
      </c>
      <c r="C1430">
        <v>225.65520000000001</v>
      </c>
      <c r="F1430">
        <v>226</v>
      </c>
    </row>
    <row r="1431" spans="1:6">
      <c r="A1431" t="s">
        <v>1911</v>
      </c>
      <c r="B1431" t="s">
        <v>1574</v>
      </c>
      <c r="C1431">
        <v>224.4</v>
      </c>
      <c r="F1431">
        <v>224</v>
      </c>
    </row>
    <row r="1432" spans="1:6">
      <c r="A1432" t="s">
        <v>1912</v>
      </c>
      <c r="B1432" t="s">
        <v>1574</v>
      </c>
      <c r="C1432">
        <v>223.9</v>
      </c>
      <c r="F1432">
        <v>224</v>
      </c>
    </row>
    <row r="1433" spans="1:6">
      <c r="A1433" t="s">
        <v>1913</v>
      </c>
      <c r="B1433" t="s">
        <v>1574</v>
      </c>
      <c r="C1433">
        <v>223.7</v>
      </c>
      <c r="F1433">
        <v>224</v>
      </c>
    </row>
    <row r="1434" spans="1:6">
      <c r="A1434" t="s">
        <v>1914</v>
      </c>
      <c r="B1434" t="s">
        <v>1574</v>
      </c>
      <c r="C1434">
        <v>222.53</v>
      </c>
      <c r="F1434">
        <v>223</v>
      </c>
    </row>
    <row r="1435" spans="1:6">
      <c r="A1435" t="s">
        <v>1162</v>
      </c>
      <c r="B1435" t="s">
        <v>1574</v>
      </c>
      <c r="C1435">
        <v>221</v>
      </c>
      <c r="F1435">
        <v>221</v>
      </c>
    </row>
    <row r="1436" spans="1:6">
      <c r="A1436" t="s">
        <v>1164</v>
      </c>
      <c r="B1436" t="s">
        <v>1574</v>
      </c>
      <c r="C1436">
        <v>220.712917</v>
      </c>
      <c r="F1436">
        <v>221</v>
      </c>
    </row>
    <row r="1437" spans="1:6">
      <c r="A1437" t="s">
        <v>1048</v>
      </c>
      <c r="B1437" t="s">
        <v>1574</v>
      </c>
      <c r="C1437">
        <v>220.13006849999999</v>
      </c>
      <c r="F1437">
        <v>220</v>
      </c>
    </row>
    <row r="1438" spans="1:6">
      <c r="A1438" t="s">
        <v>1915</v>
      </c>
      <c r="B1438" t="s">
        <v>1574</v>
      </c>
      <c r="C1438">
        <v>220.05</v>
      </c>
      <c r="F1438">
        <v>220</v>
      </c>
    </row>
    <row r="1439" spans="1:6">
      <c r="A1439" t="s">
        <v>422</v>
      </c>
      <c r="B1439" t="s">
        <v>1574</v>
      </c>
      <c r="C1439">
        <v>218</v>
      </c>
      <c r="F1439">
        <v>218</v>
      </c>
    </row>
    <row r="1440" spans="1:6">
      <c r="A1440" t="s">
        <v>1916</v>
      </c>
      <c r="B1440" t="s">
        <v>1574</v>
      </c>
      <c r="C1440">
        <v>217.5</v>
      </c>
      <c r="F1440">
        <v>218</v>
      </c>
    </row>
    <row r="1441" spans="1:6">
      <c r="A1441" t="s">
        <v>1917</v>
      </c>
      <c r="B1441" t="s">
        <v>1574</v>
      </c>
      <c r="C1441">
        <v>216.945762</v>
      </c>
      <c r="F1441">
        <v>217</v>
      </c>
    </row>
    <row r="1442" spans="1:6">
      <c r="A1442" t="s">
        <v>1918</v>
      </c>
      <c r="B1442" t="s">
        <v>1574</v>
      </c>
      <c r="C1442">
        <v>216.2</v>
      </c>
      <c r="F1442">
        <v>216</v>
      </c>
    </row>
    <row r="1443" spans="1:6">
      <c r="A1443" t="s">
        <v>1919</v>
      </c>
      <c r="B1443" t="s">
        <v>1574</v>
      </c>
      <c r="C1443">
        <v>215.261673</v>
      </c>
      <c r="F1443">
        <v>215</v>
      </c>
    </row>
    <row r="1444" spans="1:6">
      <c r="A1444" t="s">
        <v>1920</v>
      </c>
      <c r="B1444" t="s">
        <v>1574</v>
      </c>
      <c r="C1444">
        <v>215.26</v>
      </c>
      <c r="F1444">
        <v>215</v>
      </c>
    </row>
    <row r="1445" spans="1:6">
      <c r="A1445" t="s">
        <v>1921</v>
      </c>
      <c r="B1445" t="s">
        <v>1574</v>
      </c>
      <c r="C1445">
        <v>214</v>
      </c>
      <c r="F1445">
        <v>214</v>
      </c>
    </row>
    <row r="1446" spans="1:6">
      <c r="A1446" t="s">
        <v>1922</v>
      </c>
      <c r="B1446" t="s">
        <v>1574</v>
      </c>
      <c r="C1446">
        <v>213.94690349999999</v>
      </c>
      <c r="F1446">
        <v>214</v>
      </c>
    </row>
    <row r="1447" spans="1:6">
      <c r="A1447" t="s">
        <v>316</v>
      </c>
      <c r="B1447" t="s">
        <v>1574</v>
      </c>
      <c r="C1447">
        <v>213.59399999999999</v>
      </c>
      <c r="F1447">
        <v>214</v>
      </c>
    </row>
    <row r="1448" spans="1:6">
      <c r="A1448" t="s">
        <v>1923</v>
      </c>
      <c r="B1448" t="s">
        <v>1574</v>
      </c>
      <c r="C1448">
        <v>213.4</v>
      </c>
      <c r="F1448">
        <v>213</v>
      </c>
    </row>
    <row r="1449" spans="1:6">
      <c r="A1449" t="s">
        <v>1924</v>
      </c>
      <c r="B1449" t="s">
        <v>1574</v>
      </c>
      <c r="C1449">
        <v>213.10512019999999</v>
      </c>
      <c r="F1449">
        <v>213</v>
      </c>
    </row>
    <row r="1450" spans="1:6">
      <c r="A1450" t="s">
        <v>1172</v>
      </c>
      <c r="B1450" t="s">
        <v>1574</v>
      </c>
      <c r="C1450">
        <v>210.63435290000001</v>
      </c>
      <c r="F1450">
        <v>211</v>
      </c>
    </row>
    <row r="1451" spans="1:6">
      <c r="A1451" t="s">
        <v>1925</v>
      </c>
      <c r="B1451" t="s">
        <v>1574</v>
      </c>
      <c r="C1451">
        <v>210.05538799999999</v>
      </c>
      <c r="F1451">
        <v>210</v>
      </c>
    </row>
    <row r="1452" spans="1:6">
      <c r="A1452" t="s">
        <v>1257</v>
      </c>
      <c r="B1452" t="s">
        <v>1574</v>
      </c>
      <c r="C1452">
        <v>209.92679999999999</v>
      </c>
      <c r="F1452">
        <v>210</v>
      </c>
    </row>
    <row r="1453" spans="1:6">
      <c r="A1453" t="s">
        <v>1926</v>
      </c>
      <c r="B1453" t="s">
        <v>1574</v>
      </c>
      <c r="C1453">
        <v>209.71</v>
      </c>
      <c r="F1453">
        <v>210</v>
      </c>
    </row>
    <row r="1454" spans="1:6">
      <c r="A1454" t="s">
        <v>1927</v>
      </c>
      <c r="B1454" t="s">
        <v>1574</v>
      </c>
      <c r="C1454">
        <v>208.18921599999999</v>
      </c>
      <c r="F1454">
        <v>208</v>
      </c>
    </row>
    <row r="1455" spans="1:6">
      <c r="A1455" t="s">
        <v>1928</v>
      </c>
      <c r="B1455" t="s">
        <v>1574</v>
      </c>
      <c r="C1455">
        <v>207.97</v>
      </c>
      <c r="F1455">
        <v>208</v>
      </c>
    </row>
    <row r="1456" spans="1:6">
      <c r="A1456" t="s">
        <v>1929</v>
      </c>
      <c r="B1456" t="s">
        <v>1574</v>
      </c>
      <c r="C1456">
        <v>205.95400000000001</v>
      </c>
      <c r="F1456">
        <v>206</v>
      </c>
    </row>
    <row r="1457" spans="1:6">
      <c r="A1457" t="s">
        <v>1177</v>
      </c>
      <c r="B1457" t="s">
        <v>1574</v>
      </c>
      <c r="C1457">
        <v>205.7</v>
      </c>
      <c r="F1457">
        <v>206</v>
      </c>
    </row>
    <row r="1458" spans="1:6">
      <c r="A1458" t="s">
        <v>1930</v>
      </c>
      <c r="B1458" t="s">
        <v>1574</v>
      </c>
      <c r="C1458">
        <v>205</v>
      </c>
      <c r="F1458">
        <v>205</v>
      </c>
    </row>
    <row r="1459" spans="1:6">
      <c r="A1459" t="s">
        <v>1931</v>
      </c>
      <c r="B1459" t="s">
        <v>1574</v>
      </c>
      <c r="C1459">
        <v>204.2</v>
      </c>
      <c r="F1459">
        <v>204</v>
      </c>
    </row>
    <row r="1460" spans="1:6">
      <c r="A1460" t="s">
        <v>1378</v>
      </c>
      <c r="B1460" t="s">
        <v>1574</v>
      </c>
      <c r="C1460">
        <v>203.9350407</v>
      </c>
      <c r="F1460">
        <v>204</v>
      </c>
    </row>
    <row r="1461" spans="1:6">
      <c r="A1461" t="s">
        <v>1932</v>
      </c>
      <c r="B1461" t="s">
        <v>1574</v>
      </c>
      <c r="C1461">
        <v>203.8</v>
      </c>
      <c r="F1461">
        <v>204</v>
      </c>
    </row>
    <row r="1462" spans="1:6">
      <c r="A1462" t="s">
        <v>1933</v>
      </c>
      <c r="B1462" t="s">
        <v>1574</v>
      </c>
      <c r="C1462">
        <v>202.14</v>
      </c>
      <c r="F1462">
        <v>202</v>
      </c>
    </row>
    <row r="1463" spans="1:6">
      <c r="A1463" t="s">
        <v>1934</v>
      </c>
      <c r="B1463" t="s">
        <v>1574</v>
      </c>
      <c r="C1463">
        <v>201.3</v>
      </c>
      <c r="F1463">
        <v>201</v>
      </c>
    </row>
    <row r="1464" spans="1:6">
      <c r="A1464" t="s">
        <v>1935</v>
      </c>
      <c r="B1464" t="s">
        <v>1574</v>
      </c>
      <c r="C1464">
        <v>200.7362</v>
      </c>
      <c r="F1464">
        <v>201</v>
      </c>
    </row>
    <row r="1465" spans="1:6">
      <c r="A1465" t="s">
        <v>1180</v>
      </c>
      <c r="B1465" t="s">
        <v>1574</v>
      </c>
      <c r="C1465">
        <v>199.32226600000001</v>
      </c>
      <c r="F1465">
        <v>199</v>
      </c>
    </row>
    <row r="1466" spans="1:6">
      <c r="A1466" t="s">
        <v>1064</v>
      </c>
      <c r="B1466" t="s">
        <v>1574</v>
      </c>
      <c r="C1466">
        <v>198.714</v>
      </c>
      <c r="F1466">
        <v>199</v>
      </c>
    </row>
    <row r="1467" spans="1:6">
      <c r="A1467" t="s">
        <v>1936</v>
      </c>
      <c r="B1467" t="s">
        <v>1574</v>
      </c>
      <c r="C1467">
        <v>198.7</v>
      </c>
      <c r="F1467">
        <v>199</v>
      </c>
    </row>
    <row r="1468" spans="1:6">
      <c r="A1468" t="s">
        <v>1937</v>
      </c>
      <c r="B1468" t="s">
        <v>1574</v>
      </c>
      <c r="C1468">
        <v>197.87761280000001</v>
      </c>
      <c r="F1468">
        <v>198</v>
      </c>
    </row>
    <row r="1469" spans="1:6">
      <c r="A1469" t="s">
        <v>589</v>
      </c>
      <c r="B1469" t="s">
        <v>1574</v>
      </c>
      <c r="C1469">
        <v>197</v>
      </c>
      <c r="F1469">
        <v>197</v>
      </c>
    </row>
    <row r="1470" spans="1:6">
      <c r="A1470" t="s">
        <v>1938</v>
      </c>
      <c r="B1470" t="s">
        <v>1574</v>
      </c>
      <c r="C1470">
        <v>196.04939999999999</v>
      </c>
      <c r="F1470">
        <v>196</v>
      </c>
    </row>
    <row r="1471" spans="1:6">
      <c r="A1471" t="s">
        <v>1388</v>
      </c>
      <c r="B1471" t="s">
        <v>1574</v>
      </c>
      <c r="C1471">
        <v>196.039277</v>
      </c>
      <c r="F1471">
        <v>196</v>
      </c>
    </row>
    <row r="1472" spans="1:6">
      <c r="A1472" t="s">
        <v>1939</v>
      </c>
      <c r="B1472" t="s">
        <v>1574</v>
      </c>
      <c r="C1472">
        <v>195.5</v>
      </c>
      <c r="F1472">
        <v>196</v>
      </c>
    </row>
    <row r="1473" spans="1:6">
      <c r="A1473" t="s">
        <v>1940</v>
      </c>
      <c r="B1473" t="s">
        <v>1574</v>
      </c>
      <c r="C1473">
        <v>195.1018286</v>
      </c>
      <c r="F1473">
        <v>195</v>
      </c>
    </row>
    <row r="1474" spans="1:6">
      <c r="A1474" t="s">
        <v>1941</v>
      </c>
      <c r="B1474" t="s">
        <v>1574</v>
      </c>
      <c r="C1474">
        <v>195.05</v>
      </c>
      <c r="F1474">
        <v>195</v>
      </c>
    </row>
    <row r="1475" spans="1:6">
      <c r="A1475" t="s">
        <v>1189</v>
      </c>
      <c r="B1475" t="s">
        <v>1574</v>
      </c>
      <c r="C1475">
        <v>193.99</v>
      </c>
      <c r="F1475">
        <v>194</v>
      </c>
    </row>
    <row r="1476" spans="1:6">
      <c r="A1476" t="s">
        <v>1942</v>
      </c>
      <c r="B1476" t="s">
        <v>1574</v>
      </c>
      <c r="C1476">
        <v>193.8495078</v>
      </c>
      <c r="F1476">
        <v>194</v>
      </c>
    </row>
    <row r="1477" spans="1:6">
      <c r="A1477" t="s">
        <v>1943</v>
      </c>
      <c r="B1477" t="s">
        <v>1574</v>
      </c>
      <c r="C1477">
        <v>193.52256</v>
      </c>
      <c r="F1477">
        <v>194</v>
      </c>
    </row>
    <row r="1478" spans="1:6">
      <c r="A1478" t="s">
        <v>1944</v>
      </c>
      <c r="B1478" t="s">
        <v>1574</v>
      </c>
      <c r="C1478">
        <v>193.44003599999999</v>
      </c>
      <c r="F1478">
        <v>193</v>
      </c>
    </row>
    <row r="1479" spans="1:6">
      <c r="A1479" t="s">
        <v>1945</v>
      </c>
      <c r="B1479" t="s">
        <v>1574</v>
      </c>
      <c r="C1479">
        <v>193.25890000000001</v>
      </c>
      <c r="F1479">
        <v>193</v>
      </c>
    </row>
    <row r="1480" spans="1:6">
      <c r="A1480" t="s">
        <v>1946</v>
      </c>
      <c r="B1480" t="s">
        <v>1574</v>
      </c>
      <c r="C1480">
        <v>192.60499999999999</v>
      </c>
      <c r="F1480">
        <v>193</v>
      </c>
    </row>
    <row r="1481" spans="1:6">
      <c r="A1481" t="s">
        <v>1947</v>
      </c>
      <c r="B1481" t="s">
        <v>1574</v>
      </c>
      <c r="C1481">
        <v>192.58459819999999</v>
      </c>
      <c r="F1481">
        <v>193</v>
      </c>
    </row>
    <row r="1482" spans="1:6">
      <c r="A1482" t="s">
        <v>1192</v>
      </c>
      <c r="B1482" t="s">
        <v>1574</v>
      </c>
      <c r="C1482">
        <v>192.16</v>
      </c>
      <c r="F1482">
        <v>192</v>
      </c>
    </row>
    <row r="1483" spans="1:6">
      <c r="A1483" t="s">
        <v>1948</v>
      </c>
      <c r="B1483" t="s">
        <v>1574</v>
      </c>
      <c r="C1483">
        <v>191.99100000000001</v>
      </c>
      <c r="F1483">
        <v>192</v>
      </c>
    </row>
    <row r="1484" spans="1:6">
      <c r="A1484" t="s">
        <v>1949</v>
      </c>
      <c r="B1484" t="s">
        <v>1574</v>
      </c>
      <c r="C1484">
        <v>191.36</v>
      </c>
      <c r="F1484">
        <v>191</v>
      </c>
    </row>
    <row r="1485" spans="1:6">
      <c r="A1485" t="s">
        <v>1950</v>
      </c>
      <c r="B1485" t="s">
        <v>1574</v>
      </c>
      <c r="C1485">
        <v>190.41</v>
      </c>
      <c r="F1485">
        <v>190</v>
      </c>
    </row>
    <row r="1486" spans="1:6">
      <c r="A1486" t="s">
        <v>1951</v>
      </c>
      <c r="B1486" t="s">
        <v>1574</v>
      </c>
      <c r="C1486">
        <v>190.27</v>
      </c>
      <c r="F1486">
        <v>190</v>
      </c>
    </row>
    <row r="1487" spans="1:6">
      <c r="A1487" t="s">
        <v>1952</v>
      </c>
      <c r="B1487" t="s">
        <v>1574</v>
      </c>
      <c r="C1487">
        <v>189.71</v>
      </c>
      <c r="F1487">
        <v>190</v>
      </c>
    </row>
    <row r="1488" spans="1:6">
      <c r="A1488" t="s">
        <v>463</v>
      </c>
      <c r="B1488" t="s">
        <v>1574</v>
      </c>
      <c r="C1488">
        <v>189.46700000000001</v>
      </c>
      <c r="F1488">
        <v>189</v>
      </c>
    </row>
    <row r="1489" spans="1:6">
      <c r="A1489" t="s">
        <v>1198</v>
      </c>
      <c r="B1489" t="s">
        <v>1574</v>
      </c>
      <c r="C1489">
        <v>188.77149</v>
      </c>
      <c r="F1489">
        <v>189</v>
      </c>
    </row>
    <row r="1490" spans="1:6">
      <c r="A1490" t="s">
        <v>1953</v>
      </c>
      <c r="B1490" t="s">
        <v>1574</v>
      </c>
      <c r="C1490">
        <v>187.78</v>
      </c>
      <c r="F1490">
        <v>188</v>
      </c>
    </row>
    <row r="1491" spans="1:6">
      <c r="A1491" t="s">
        <v>1954</v>
      </c>
      <c r="B1491" t="s">
        <v>1574</v>
      </c>
      <c r="C1491">
        <v>187.44</v>
      </c>
      <c r="F1491">
        <v>187</v>
      </c>
    </row>
    <row r="1492" spans="1:6">
      <c r="A1492" t="s">
        <v>1955</v>
      </c>
      <c r="B1492" t="s">
        <v>1574</v>
      </c>
      <c r="C1492">
        <v>187.32210000000001</v>
      </c>
      <c r="F1492">
        <v>187</v>
      </c>
    </row>
    <row r="1493" spans="1:6">
      <c r="A1493" t="s">
        <v>1956</v>
      </c>
      <c r="B1493" t="s">
        <v>1574</v>
      </c>
      <c r="C1493">
        <v>185.4</v>
      </c>
      <c r="F1493">
        <v>185</v>
      </c>
    </row>
    <row r="1494" spans="1:6">
      <c r="A1494" t="s">
        <v>1957</v>
      </c>
      <c r="B1494" t="s">
        <v>1574</v>
      </c>
      <c r="C1494">
        <v>182.11600000000001</v>
      </c>
      <c r="F1494">
        <v>182</v>
      </c>
    </row>
    <row r="1495" spans="1:6">
      <c r="A1495" t="s">
        <v>1542</v>
      </c>
      <c r="B1495" t="s">
        <v>1574</v>
      </c>
      <c r="C1495">
        <v>182.09</v>
      </c>
      <c r="F1495">
        <v>182</v>
      </c>
    </row>
    <row r="1496" spans="1:6">
      <c r="A1496" t="s">
        <v>1958</v>
      </c>
      <c r="B1496" t="s">
        <v>1574</v>
      </c>
      <c r="C1496">
        <v>182.080703</v>
      </c>
      <c r="F1496">
        <v>182</v>
      </c>
    </row>
    <row r="1497" spans="1:6">
      <c r="A1497" t="s">
        <v>1959</v>
      </c>
      <c r="B1497" t="s">
        <v>1574</v>
      </c>
      <c r="C1497">
        <v>182.05126129999999</v>
      </c>
      <c r="F1497">
        <v>182</v>
      </c>
    </row>
    <row r="1498" spans="1:6">
      <c r="A1498" t="s">
        <v>1960</v>
      </c>
      <c r="B1498" t="s">
        <v>1574</v>
      </c>
      <c r="C1498">
        <v>181.68</v>
      </c>
      <c r="F1498">
        <v>182</v>
      </c>
    </row>
    <row r="1499" spans="1:6">
      <c r="A1499" t="s">
        <v>1961</v>
      </c>
      <c r="B1499" t="s">
        <v>1574</v>
      </c>
      <c r="C1499">
        <v>180.56960939999999</v>
      </c>
      <c r="F1499">
        <v>181</v>
      </c>
    </row>
    <row r="1500" spans="1:6">
      <c r="A1500" t="s">
        <v>1962</v>
      </c>
      <c r="B1500" t="s">
        <v>1574</v>
      </c>
      <c r="C1500">
        <v>180.29613860000001</v>
      </c>
      <c r="F1500">
        <v>180</v>
      </c>
    </row>
    <row r="1501" spans="1:6">
      <c r="A1501" t="s">
        <v>1963</v>
      </c>
      <c r="B1501" t="s">
        <v>1574</v>
      </c>
      <c r="C1501">
        <v>180.25556399999999</v>
      </c>
      <c r="F1501">
        <v>180</v>
      </c>
    </row>
    <row r="1502" spans="1:6">
      <c r="A1502" t="s">
        <v>1492</v>
      </c>
      <c r="B1502" t="s">
        <v>1574</v>
      </c>
      <c r="C1502">
        <v>180.18547040000001</v>
      </c>
      <c r="F1502">
        <v>180</v>
      </c>
    </row>
    <row r="1503" spans="1:6">
      <c r="A1503" t="s">
        <v>1964</v>
      </c>
      <c r="B1503" t="s">
        <v>1574</v>
      </c>
      <c r="C1503">
        <v>179.90600000000001</v>
      </c>
      <c r="F1503">
        <v>180</v>
      </c>
    </row>
    <row r="1504" spans="1:6">
      <c r="A1504" t="s">
        <v>591</v>
      </c>
      <c r="B1504" t="s">
        <v>1574</v>
      </c>
      <c r="C1504">
        <v>178.64279999999999</v>
      </c>
      <c r="F1504">
        <v>179</v>
      </c>
    </row>
    <row r="1505" spans="1:6">
      <c r="A1505" t="s">
        <v>1965</v>
      </c>
      <c r="B1505" t="s">
        <v>1574</v>
      </c>
      <c r="C1505">
        <v>178.232</v>
      </c>
      <c r="F1505">
        <v>178</v>
      </c>
    </row>
    <row r="1506" spans="1:6">
      <c r="A1506" t="s">
        <v>1966</v>
      </c>
      <c r="B1506" t="s">
        <v>1574</v>
      </c>
      <c r="C1506">
        <v>177.97957719999999</v>
      </c>
      <c r="F1506">
        <v>178</v>
      </c>
    </row>
    <row r="1507" spans="1:6">
      <c r="A1507" t="s">
        <v>1967</v>
      </c>
      <c r="B1507" t="s">
        <v>1574</v>
      </c>
      <c r="C1507">
        <v>177.5</v>
      </c>
      <c r="F1507">
        <v>178</v>
      </c>
    </row>
    <row r="1508" spans="1:6">
      <c r="A1508" t="s">
        <v>1436</v>
      </c>
      <c r="B1508" t="s">
        <v>1574</v>
      </c>
      <c r="C1508">
        <v>176.80925999999999</v>
      </c>
      <c r="F1508">
        <v>177</v>
      </c>
    </row>
    <row r="1509" spans="1:6">
      <c r="A1509" t="s">
        <v>1968</v>
      </c>
      <c r="B1509" t="s">
        <v>1574</v>
      </c>
      <c r="C1509">
        <v>176.403704</v>
      </c>
      <c r="F1509">
        <v>176</v>
      </c>
    </row>
    <row r="1510" spans="1:6">
      <c r="A1510" t="s">
        <v>1217</v>
      </c>
      <c r="B1510" t="s">
        <v>1574</v>
      </c>
      <c r="C1510">
        <v>175.2761817</v>
      </c>
      <c r="F1510">
        <v>175</v>
      </c>
    </row>
    <row r="1511" spans="1:6">
      <c r="A1511" t="s">
        <v>1969</v>
      </c>
      <c r="B1511" t="s">
        <v>1574</v>
      </c>
      <c r="C1511">
        <v>175.0080078</v>
      </c>
      <c r="F1511">
        <v>175</v>
      </c>
    </row>
    <row r="1512" spans="1:6">
      <c r="A1512" t="s">
        <v>1970</v>
      </c>
      <c r="B1512" t="s">
        <v>1574</v>
      </c>
      <c r="C1512">
        <v>175</v>
      </c>
      <c r="F1512">
        <v>175</v>
      </c>
    </row>
    <row r="1513" spans="1:6">
      <c r="A1513" t="s">
        <v>1369</v>
      </c>
      <c r="B1513" t="s">
        <v>1574</v>
      </c>
      <c r="C1513">
        <v>174.73551889999999</v>
      </c>
      <c r="F1513">
        <v>175</v>
      </c>
    </row>
    <row r="1514" spans="1:6">
      <c r="A1514" t="s">
        <v>1206</v>
      </c>
      <c r="B1514" t="s">
        <v>1574</v>
      </c>
      <c r="C1514">
        <v>174.471</v>
      </c>
      <c r="F1514">
        <v>174</v>
      </c>
    </row>
    <row r="1515" spans="1:6">
      <c r="A1515" t="s">
        <v>1408</v>
      </c>
      <c r="B1515" t="s">
        <v>1574</v>
      </c>
      <c r="C1515">
        <v>173.9696491</v>
      </c>
      <c r="F1515">
        <v>174</v>
      </c>
    </row>
    <row r="1516" spans="1:6">
      <c r="A1516" t="s">
        <v>1971</v>
      </c>
      <c r="B1516" t="s">
        <v>1574</v>
      </c>
      <c r="C1516">
        <v>173.5</v>
      </c>
      <c r="F1516">
        <v>174</v>
      </c>
    </row>
    <row r="1517" spans="1:6">
      <c r="A1517" t="s">
        <v>1972</v>
      </c>
      <c r="B1517" t="s">
        <v>1574</v>
      </c>
      <c r="C1517">
        <v>173.23</v>
      </c>
      <c r="F1517">
        <v>173</v>
      </c>
    </row>
    <row r="1518" spans="1:6">
      <c r="A1518" t="s">
        <v>1973</v>
      </c>
      <c r="B1518" t="s">
        <v>1574</v>
      </c>
      <c r="C1518">
        <v>173.2</v>
      </c>
      <c r="F1518">
        <v>173</v>
      </c>
    </row>
    <row r="1519" spans="1:6">
      <c r="A1519" t="s">
        <v>1208</v>
      </c>
      <c r="B1519" t="s">
        <v>1574</v>
      </c>
      <c r="C1519">
        <v>173.05599609999999</v>
      </c>
      <c r="F1519">
        <v>173</v>
      </c>
    </row>
    <row r="1520" spans="1:6">
      <c r="A1520" t="s">
        <v>1974</v>
      </c>
      <c r="B1520" t="s">
        <v>1574</v>
      </c>
      <c r="C1520">
        <v>172.82102399999999</v>
      </c>
      <c r="F1520">
        <v>173</v>
      </c>
    </row>
    <row r="1521" spans="1:6">
      <c r="A1521" t="s">
        <v>1975</v>
      </c>
      <c r="B1521" t="s">
        <v>1574</v>
      </c>
      <c r="C1521">
        <v>172.11036859999999</v>
      </c>
      <c r="F1521">
        <v>172</v>
      </c>
    </row>
    <row r="1522" spans="1:6">
      <c r="A1522" t="s">
        <v>1976</v>
      </c>
      <c r="B1522" t="s">
        <v>1574</v>
      </c>
      <c r="C1522">
        <v>172</v>
      </c>
      <c r="F1522">
        <v>172</v>
      </c>
    </row>
    <row r="1523" spans="1:6">
      <c r="A1523" t="s">
        <v>1977</v>
      </c>
      <c r="B1523" t="s">
        <v>1574</v>
      </c>
      <c r="C1523">
        <v>171.7544</v>
      </c>
      <c r="F1523">
        <v>172</v>
      </c>
    </row>
    <row r="1524" spans="1:6">
      <c r="A1524" t="s">
        <v>1978</v>
      </c>
      <c r="B1524" t="s">
        <v>1574</v>
      </c>
      <c r="C1524">
        <v>170.98650000000001</v>
      </c>
      <c r="F1524">
        <v>171</v>
      </c>
    </row>
    <row r="1525" spans="1:6">
      <c r="A1525" t="s">
        <v>1209</v>
      </c>
      <c r="B1525" t="s">
        <v>1574</v>
      </c>
      <c r="C1525">
        <v>170.88</v>
      </c>
      <c r="F1525">
        <v>171</v>
      </c>
    </row>
    <row r="1526" spans="1:6">
      <c r="A1526" t="s">
        <v>1979</v>
      </c>
      <c r="B1526" t="s">
        <v>1574</v>
      </c>
      <c r="C1526">
        <v>170</v>
      </c>
      <c r="F1526">
        <v>170</v>
      </c>
    </row>
    <row r="1527" spans="1:6">
      <c r="A1527" t="s">
        <v>1980</v>
      </c>
      <c r="B1527" t="s">
        <v>1574</v>
      </c>
      <c r="C1527">
        <v>169.76126400000001</v>
      </c>
      <c r="F1527">
        <v>170</v>
      </c>
    </row>
    <row r="1528" spans="1:6">
      <c r="A1528" t="s">
        <v>1466</v>
      </c>
      <c r="B1528" t="s">
        <v>1574</v>
      </c>
      <c r="C1528">
        <v>169.52</v>
      </c>
      <c r="F1528">
        <v>170</v>
      </c>
    </row>
    <row r="1529" spans="1:6">
      <c r="A1529" t="s">
        <v>605</v>
      </c>
      <c r="B1529" t="s">
        <v>1574</v>
      </c>
      <c r="C1529">
        <v>169</v>
      </c>
      <c r="F1529">
        <v>169</v>
      </c>
    </row>
    <row r="1530" spans="1:6">
      <c r="A1530" t="s">
        <v>1981</v>
      </c>
      <c r="B1530" t="s">
        <v>1574</v>
      </c>
      <c r="C1530">
        <v>168.937207</v>
      </c>
      <c r="F1530">
        <v>169</v>
      </c>
    </row>
    <row r="1531" spans="1:6">
      <c r="A1531" t="s">
        <v>1294</v>
      </c>
      <c r="B1531" t="s">
        <v>1574</v>
      </c>
      <c r="C1531">
        <v>167.31</v>
      </c>
      <c r="F1531">
        <v>167</v>
      </c>
    </row>
    <row r="1532" spans="1:6">
      <c r="A1532" t="s">
        <v>1982</v>
      </c>
      <c r="B1532" t="s">
        <v>1574</v>
      </c>
      <c r="C1532">
        <v>167.3</v>
      </c>
      <c r="F1532">
        <v>167</v>
      </c>
    </row>
    <row r="1533" spans="1:6">
      <c r="A1533" t="s">
        <v>1293</v>
      </c>
      <c r="B1533" t="s">
        <v>1574</v>
      </c>
      <c r="C1533">
        <v>167.1174</v>
      </c>
      <c r="F1533">
        <v>167</v>
      </c>
    </row>
    <row r="1534" spans="1:6">
      <c r="A1534" t="s">
        <v>1983</v>
      </c>
      <c r="B1534" t="s">
        <v>1574</v>
      </c>
      <c r="C1534">
        <v>166.5249948</v>
      </c>
      <c r="F1534">
        <v>167</v>
      </c>
    </row>
    <row r="1535" spans="1:6">
      <c r="A1535" t="s">
        <v>420</v>
      </c>
      <c r="B1535" t="s">
        <v>1574</v>
      </c>
      <c r="C1535">
        <v>166</v>
      </c>
      <c r="F1535">
        <v>166</v>
      </c>
    </row>
    <row r="1536" spans="1:6">
      <c r="A1536" t="s">
        <v>1984</v>
      </c>
      <c r="B1536" t="s">
        <v>1574</v>
      </c>
      <c r="C1536">
        <v>165.637</v>
      </c>
      <c r="F1536">
        <v>166</v>
      </c>
    </row>
    <row r="1537" spans="1:6">
      <c r="A1537" t="s">
        <v>1215</v>
      </c>
      <c r="B1537" t="s">
        <v>1574</v>
      </c>
      <c r="C1537">
        <v>165.6</v>
      </c>
      <c r="F1537">
        <v>166</v>
      </c>
    </row>
    <row r="1538" spans="1:6">
      <c r="A1538" t="s">
        <v>1985</v>
      </c>
      <c r="B1538" t="s">
        <v>1574</v>
      </c>
      <c r="C1538">
        <v>165.59700000000001</v>
      </c>
      <c r="F1538">
        <v>166</v>
      </c>
    </row>
    <row r="1539" spans="1:6">
      <c r="A1539" t="s">
        <v>1986</v>
      </c>
      <c r="B1539" t="s">
        <v>1574</v>
      </c>
      <c r="C1539">
        <v>165</v>
      </c>
      <c r="F1539">
        <v>165</v>
      </c>
    </row>
    <row r="1540" spans="1:6">
      <c r="A1540" t="s">
        <v>1987</v>
      </c>
      <c r="B1540" t="s">
        <v>1574</v>
      </c>
      <c r="C1540">
        <v>164.71</v>
      </c>
      <c r="F1540">
        <v>165</v>
      </c>
    </row>
    <row r="1541" spans="1:6">
      <c r="A1541" t="s">
        <v>1988</v>
      </c>
      <c r="B1541" t="s">
        <v>1574</v>
      </c>
      <c r="C1541">
        <v>164</v>
      </c>
      <c r="F1541">
        <v>164</v>
      </c>
    </row>
    <row r="1542" spans="1:6">
      <c r="A1542" t="s">
        <v>1989</v>
      </c>
      <c r="B1542" t="s">
        <v>1574</v>
      </c>
      <c r="C1542">
        <v>163.79</v>
      </c>
      <c r="F1542">
        <v>164</v>
      </c>
    </row>
    <row r="1543" spans="1:6">
      <c r="A1543" t="s">
        <v>1284</v>
      </c>
      <c r="B1543" t="s">
        <v>1574</v>
      </c>
      <c r="C1543">
        <v>162.5945466</v>
      </c>
      <c r="F1543">
        <v>163</v>
      </c>
    </row>
    <row r="1544" spans="1:6">
      <c r="A1544" t="s">
        <v>1463</v>
      </c>
      <c r="B1544" t="s">
        <v>1574</v>
      </c>
      <c r="C1544">
        <v>162.2977348</v>
      </c>
      <c r="F1544">
        <v>162</v>
      </c>
    </row>
    <row r="1545" spans="1:6">
      <c r="A1545" t="s">
        <v>1221</v>
      </c>
      <c r="B1545" t="s">
        <v>1574</v>
      </c>
      <c r="C1545">
        <v>161.91999999999999</v>
      </c>
      <c r="F1545">
        <v>162</v>
      </c>
    </row>
    <row r="1546" spans="1:6">
      <c r="A1546" t="s">
        <v>1990</v>
      </c>
      <c r="B1546" t="s">
        <v>1574</v>
      </c>
      <c r="C1546">
        <v>161.43299999999999</v>
      </c>
      <c r="F1546">
        <v>161</v>
      </c>
    </row>
    <row r="1547" spans="1:6">
      <c r="A1547" t="s">
        <v>1991</v>
      </c>
      <c r="B1547" t="s">
        <v>1574</v>
      </c>
      <c r="C1547">
        <v>161.4</v>
      </c>
      <c r="F1547">
        <v>161</v>
      </c>
    </row>
    <row r="1548" spans="1:6">
      <c r="A1548" t="s">
        <v>1992</v>
      </c>
      <c r="B1548" t="s">
        <v>1574</v>
      </c>
      <c r="C1548">
        <v>160.60224239999999</v>
      </c>
      <c r="F1548">
        <v>161</v>
      </c>
    </row>
    <row r="1549" spans="1:6">
      <c r="A1549" t="s">
        <v>1247</v>
      </c>
      <c r="B1549" t="s">
        <v>1574</v>
      </c>
      <c r="C1549">
        <v>160.2621901</v>
      </c>
      <c r="F1549">
        <v>160</v>
      </c>
    </row>
    <row r="1550" spans="1:6">
      <c r="A1550" t="s">
        <v>1017</v>
      </c>
      <c r="B1550" t="s">
        <v>1574</v>
      </c>
      <c r="C1550">
        <v>160</v>
      </c>
      <c r="F1550">
        <v>160</v>
      </c>
    </row>
    <row r="1551" spans="1:6">
      <c r="A1551" t="s">
        <v>1993</v>
      </c>
      <c r="B1551" t="s">
        <v>1574</v>
      </c>
      <c r="C1551">
        <v>159.0154493</v>
      </c>
      <c r="F1551">
        <v>159</v>
      </c>
    </row>
    <row r="1552" spans="1:6">
      <c r="A1552" t="s">
        <v>1994</v>
      </c>
      <c r="B1552" t="s">
        <v>1574</v>
      </c>
      <c r="C1552">
        <v>158.9</v>
      </c>
      <c r="F1552">
        <v>159</v>
      </c>
    </row>
    <row r="1553" spans="1:6">
      <c r="A1553" t="s">
        <v>1279</v>
      </c>
      <c r="B1553" t="s">
        <v>1574</v>
      </c>
      <c r="C1553">
        <v>158.7275348</v>
      </c>
      <c r="F1553">
        <v>159</v>
      </c>
    </row>
    <row r="1554" spans="1:6">
      <c r="A1554" t="s">
        <v>1995</v>
      </c>
      <c r="B1554" t="s">
        <v>1574</v>
      </c>
      <c r="C1554">
        <v>158.53809999999999</v>
      </c>
      <c r="F1554">
        <v>159</v>
      </c>
    </row>
    <row r="1555" spans="1:6">
      <c r="A1555" t="s">
        <v>1996</v>
      </c>
      <c r="B1555" t="s">
        <v>1574</v>
      </c>
      <c r="C1555">
        <v>157.74</v>
      </c>
      <c r="F1555">
        <v>158</v>
      </c>
    </row>
    <row r="1556" spans="1:6">
      <c r="A1556" t="s">
        <v>1223</v>
      </c>
      <c r="B1556" t="s">
        <v>1574</v>
      </c>
      <c r="C1556">
        <v>157.6560001</v>
      </c>
      <c r="F1556">
        <v>158</v>
      </c>
    </row>
    <row r="1557" spans="1:6">
      <c r="A1557" t="s">
        <v>1997</v>
      </c>
      <c r="B1557" t="s">
        <v>1574</v>
      </c>
      <c r="C1557">
        <v>156.19999999999999</v>
      </c>
      <c r="F1557">
        <v>156</v>
      </c>
    </row>
    <row r="1558" spans="1:6">
      <c r="A1558" t="s">
        <v>1998</v>
      </c>
      <c r="B1558" t="s">
        <v>1574</v>
      </c>
      <c r="C1558">
        <v>156.1</v>
      </c>
      <c r="F1558">
        <v>156</v>
      </c>
    </row>
    <row r="1559" spans="1:6">
      <c r="A1559" t="s">
        <v>474</v>
      </c>
      <c r="B1559" t="s">
        <v>1574</v>
      </c>
      <c r="C1559">
        <v>156</v>
      </c>
      <c r="F1559">
        <v>156</v>
      </c>
    </row>
    <row r="1560" spans="1:6">
      <c r="A1560" t="s">
        <v>1999</v>
      </c>
      <c r="B1560" t="s">
        <v>1574</v>
      </c>
      <c r="C1560">
        <v>155.78</v>
      </c>
      <c r="F1560">
        <v>156</v>
      </c>
    </row>
    <row r="1561" spans="1:6">
      <c r="A1561" t="s">
        <v>2000</v>
      </c>
      <c r="B1561" t="s">
        <v>1574</v>
      </c>
      <c r="C1561">
        <v>155.3767148</v>
      </c>
      <c r="F1561">
        <v>155</v>
      </c>
    </row>
    <row r="1562" spans="1:6">
      <c r="A1562" t="s">
        <v>1232</v>
      </c>
      <c r="B1562" t="s">
        <v>1574</v>
      </c>
      <c r="C1562">
        <v>155.3686806</v>
      </c>
      <c r="F1562">
        <v>155</v>
      </c>
    </row>
    <row r="1563" spans="1:6">
      <c r="A1563" t="s">
        <v>2001</v>
      </c>
      <c r="B1563" t="s">
        <v>1574</v>
      </c>
      <c r="C1563">
        <v>155</v>
      </c>
      <c r="F1563">
        <v>155</v>
      </c>
    </row>
    <row r="1564" spans="1:6">
      <c r="A1564" t="s">
        <v>1224</v>
      </c>
      <c r="B1564" t="s">
        <v>1574</v>
      </c>
      <c r="C1564">
        <v>154.72</v>
      </c>
      <c r="F1564">
        <v>155</v>
      </c>
    </row>
    <row r="1565" spans="1:6">
      <c r="A1565" t="s">
        <v>1235</v>
      </c>
      <c r="B1565" t="s">
        <v>1574</v>
      </c>
      <c r="C1565">
        <v>154.3053333</v>
      </c>
      <c r="F1565">
        <v>154</v>
      </c>
    </row>
    <row r="1566" spans="1:6">
      <c r="A1566" t="s">
        <v>2002</v>
      </c>
      <c r="B1566" t="s">
        <v>1574</v>
      </c>
      <c r="C1566">
        <v>154.0752</v>
      </c>
      <c r="F1566">
        <v>154</v>
      </c>
    </row>
    <row r="1567" spans="1:6">
      <c r="A1567" t="s">
        <v>2003</v>
      </c>
      <c r="B1567" t="s">
        <v>1574</v>
      </c>
      <c r="C1567">
        <v>153.9</v>
      </c>
      <c r="F1567">
        <v>154</v>
      </c>
    </row>
    <row r="1568" spans="1:6">
      <c r="A1568" t="s">
        <v>790</v>
      </c>
      <c r="B1568" t="s">
        <v>1574</v>
      </c>
      <c r="C1568">
        <v>153.49251000000001</v>
      </c>
      <c r="F1568">
        <v>153</v>
      </c>
    </row>
    <row r="1569" spans="1:6">
      <c r="A1569" t="s">
        <v>2004</v>
      </c>
      <c r="B1569" t="s">
        <v>1574</v>
      </c>
      <c r="C1569">
        <v>152.40270000000001</v>
      </c>
      <c r="F1569">
        <v>152</v>
      </c>
    </row>
    <row r="1570" spans="1:6">
      <c r="A1570" t="s">
        <v>2005</v>
      </c>
      <c r="B1570" t="s">
        <v>1574</v>
      </c>
      <c r="C1570">
        <v>151.84</v>
      </c>
      <c r="F1570">
        <v>152</v>
      </c>
    </row>
    <row r="1571" spans="1:6">
      <c r="A1571" t="s">
        <v>1227</v>
      </c>
      <c r="B1571" t="s">
        <v>1574</v>
      </c>
      <c r="C1571">
        <v>150.14879880000001</v>
      </c>
      <c r="F1571">
        <v>150</v>
      </c>
    </row>
    <row r="1572" spans="1:6">
      <c r="A1572" t="s">
        <v>2006</v>
      </c>
      <c r="B1572" t="s">
        <v>1574</v>
      </c>
      <c r="C1572">
        <v>150.03800000000001</v>
      </c>
      <c r="F1572">
        <v>150</v>
      </c>
    </row>
    <row r="1573" spans="1:6">
      <c r="A1573" t="s">
        <v>1245</v>
      </c>
      <c r="B1573" t="s">
        <v>1574</v>
      </c>
      <c r="C1573">
        <v>148.5574316</v>
      </c>
      <c r="F1573">
        <v>149</v>
      </c>
    </row>
    <row r="1574" spans="1:6">
      <c r="A1574" t="s">
        <v>2007</v>
      </c>
      <c r="B1574" t="s">
        <v>1574</v>
      </c>
      <c r="C1574">
        <v>148.23360349999999</v>
      </c>
      <c r="F1574">
        <v>148</v>
      </c>
    </row>
    <row r="1575" spans="1:6">
      <c r="A1575" t="s">
        <v>2008</v>
      </c>
      <c r="B1575" t="s">
        <v>1574</v>
      </c>
      <c r="C1575">
        <v>147.27159320000001</v>
      </c>
      <c r="F1575">
        <v>147</v>
      </c>
    </row>
    <row r="1576" spans="1:6">
      <c r="A1576" t="s">
        <v>2009</v>
      </c>
      <c r="B1576" t="s">
        <v>1574</v>
      </c>
      <c r="C1576">
        <v>146.77000000000001</v>
      </c>
      <c r="F1576">
        <v>147</v>
      </c>
    </row>
    <row r="1577" spans="1:6">
      <c r="A1577" t="s">
        <v>1234</v>
      </c>
      <c r="B1577" t="s">
        <v>1574</v>
      </c>
      <c r="C1577">
        <v>146.69999999999999</v>
      </c>
      <c r="F1577">
        <v>147</v>
      </c>
    </row>
    <row r="1578" spans="1:6">
      <c r="A1578" t="s">
        <v>2010</v>
      </c>
      <c r="B1578" t="s">
        <v>1574</v>
      </c>
      <c r="C1578">
        <v>146.44999999999999</v>
      </c>
      <c r="F1578">
        <v>146</v>
      </c>
    </row>
    <row r="1579" spans="1:6">
      <c r="A1579" t="s">
        <v>1231</v>
      </c>
      <c r="B1579" t="s">
        <v>1574</v>
      </c>
      <c r="C1579">
        <v>146.1515234</v>
      </c>
      <c r="F1579">
        <v>146</v>
      </c>
    </row>
    <row r="1580" spans="1:6">
      <c r="A1580" t="s">
        <v>2011</v>
      </c>
      <c r="B1580" t="s">
        <v>1574</v>
      </c>
      <c r="C1580">
        <v>146.1297252</v>
      </c>
      <c r="F1580">
        <v>146</v>
      </c>
    </row>
    <row r="1581" spans="1:6">
      <c r="A1581" t="s">
        <v>2012</v>
      </c>
      <c r="B1581" t="s">
        <v>1574</v>
      </c>
      <c r="C1581">
        <v>146.05000000000001</v>
      </c>
      <c r="F1581">
        <v>146</v>
      </c>
    </row>
    <row r="1582" spans="1:6">
      <c r="A1582" t="s">
        <v>2013</v>
      </c>
      <c r="B1582" t="s">
        <v>1574</v>
      </c>
      <c r="C1582">
        <v>144.972002</v>
      </c>
      <c r="F1582">
        <v>145</v>
      </c>
    </row>
    <row r="1583" spans="1:6">
      <c r="A1583" t="s">
        <v>1083</v>
      </c>
      <c r="B1583" t="s">
        <v>1574</v>
      </c>
      <c r="C1583">
        <v>144.62258</v>
      </c>
      <c r="F1583">
        <v>145</v>
      </c>
    </row>
    <row r="1584" spans="1:6">
      <c r="A1584" t="s">
        <v>2014</v>
      </c>
      <c r="B1584" t="s">
        <v>1574</v>
      </c>
      <c r="C1584">
        <v>143.77842770000001</v>
      </c>
      <c r="F1584">
        <v>144</v>
      </c>
    </row>
    <row r="1585" spans="1:6">
      <c r="A1585" t="s">
        <v>2015</v>
      </c>
      <c r="B1585" t="s">
        <v>1574</v>
      </c>
      <c r="C1585">
        <v>143.44462139999999</v>
      </c>
      <c r="F1585">
        <v>143</v>
      </c>
    </row>
    <row r="1586" spans="1:6">
      <c r="A1586" t="s">
        <v>1238</v>
      </c>
      <c r="B1586" t="s">
        <v>1574</v>
      </c>
      <c r="C1586">
        <v>143.36000000000001</v>
      </c>
      <c r="F1586">
        <v>143</v>
      </c>
    </row>
    <row r="1587" spans="1:6">
      <c r="A1587" t="s">
        <v>1359</v>
      </c>
      <c r="B1587" t="s">
        <v>1574</v>
      </c>
      <c r="C1587">
        <v>143.3545555</v>
      </c>
      <c r="F1587">
        <v>143</v>
      </c>
    </row>
    <row r="1588" spans="1:6">
      <c r="A1588" t="s">
        <v>2016</v>
      </c>
      <c r="B1588" t="s">
        <v>1574</v>
      </c>
      <c r="C1588">
        <v>142.66743159999999</v>
      </c>
      <c r="F1588">
        <v>143</v>
      </c>
    </row>
    <row r="1589" spans="1:6">
      <c r="A1589" t="s">
        <v>597</v>
      </c>
      <c r="B1589" t="s">
        <v>1574</v>
      </c>
      <c r="C1589">
        <v>141.8423803</v>
      </c>
      <c r="F1589">
        <v>142</v>
      </c>
    </row>
    <row r="1590" spans="1:6">
      <c r="A1590" t="s">
        <v>2017</v>
      </c>
      <c r="B1590" t="s">
        <v>1574</v>
      </c>
      <c r="C1590">
        <v>141.78200000000001</v>
      </c>
      <c r="F1590">
        <v>142</v>
      </c>
    </row>
    <row r="1591" spans="1:6">
      <c r="A1591" t="s">
        <v>2018</v>
      </c>
      <c r="B1591" t="s">
        <v>1574</v>
      </c>
      <c r="C1591">
        <v>141.41999999999999</v>
      </c>
      <c r="F1591">
        <v>141</v>
      </c>
    </row>
    <row r="1592" spans="1:6">
      <c r="A1592" t="s">
        <v>2019</v>
      </c>
      <c r="B1592" t="s">
        <v>1574</v>
      </c>
      <c r="C1592">
        <v>141</v>
      </c>
      <c r="F1592">
        <v>141</v>
      </c>
    </row>
    <row r="1593" spans="1:6">
      <c r="A1593" t="s">
        <v>611</v>
      </c>
      <c r="B1593" t="s">
        <v>1574</v>
      </c>
      <c r="C1593">
        <v>141</v>
      </c>
      <c r="F1593">
        <v>141</v>
      </c>
    </row>
    <row r="1594" spans="1:6">
      <c r="A1594" t="s">
        <v>2020</v>
      </c>
      <c r="B1594" t="s">
        <v>1574</v>
      </c>
      <c r="C1594">
        <v>140.73703499999999</v>
      </c>
      <c r="F1594">
        <v>141</v>
      </c>
    </row>
    <row r="1595" spans="1:6">
      <c r="A1595" t="s">
        <v>2021</v>
      </c>
      <c r="B1595" t="s">
        <v>1574</v>
      </c>
      <c r="C1595">
        <v>140.51400000000001</v>
      </c>
      <c r="F1595">
        <v>141</v>
      </c>
    </row>
    <row r="1596" spans="1:6">
      <c r="A1596" t="s">
        <v>2022</v>
      </c>
      <c r="B1596" t="s">
        <v>1574</v>
      </c>
      <c r="C1596">
        <v>140.50800000000001</v>
      </c>
      <c r="F1596">
        <v>141</v>
      </c>
    </row>
    <row r="1597" spans="1:6">
      <c r="A1597" t="s">
        <v>2023</v>
      </c>
      <c r="B1597" t="s">
        <v>1574</v>
      </c>
      <c r="C1597">
        <v>140.17699999999999</v>
      </c>
      <c r="F1597">
        <v>140</v>
      </c>
    </row>
    <row r="1598" spans="1:6">
      <c r="A1598" t="s">
        <v>2024</v>
      </c>
      <c r="B1598" t="s">
        <v>1574</v>
      </c>
      <c r="C1598">
        <v>140</v>
      </c>
      <c r="F1598">
        <v>140</v>
      </c>
    </row>
    <row r="1599" spans="1:6">
      <c r="A1599" t="s">
        <v>2025</v>
      </c>
      <c r="B1599" t="s">
        <v>1574</v>
      </c>
      <c r="C1599">
        <v>139.37280000000001</v>
      </c>
      <c r="F1599">
        <v>139</v>
      </c>
    </row>
    <row r="1600" spans="1:6">
      <c r="A1600" t="s">
        <v>2026</v>
      </c>
      <c r="B1600" t="s">
        <v>1574</v>
      </c>
      <c r="C1600">
        <v>139.1377</v>
      </c>
      <c r="F1600">
        <v>139</v>
      </c>
    </row>
    <row r="1601" spans="1:6">
      <c r="A1601" t="s">
        <v>2027</v>
      </c>
      <c r="B1601" t="s">
        <v>1574</v>
      </c>
      <c r="C1601">
        <v>139.09280000000001</v>
      </c>
      <c r="F1601">
        <v>139</v>
      </c>
    </row>
    <row r="1602" spans="1:6">
      <c r="A1602" t="s">
        <v>2028</v>
      </c>
      <c r="B1602" t="s">
        <v>1574</v>
      </c>
      <c r="C1602">
        <v>138.96451200000001</v>
      </c>
      <c r="F1602">
        <v>139</v>
      </c>
    </row>
    <row r="1603" spans="1:6">
      <c r="A1603" t="s">
        <v>2029</v>
      </c>
      <c r="B1603" t="s">
        <v>1574</v>
      </c>
      <c r="C1603">
        <v>138.83699999999999</v>
      </c>
      <c r="F1603">
        <v>139</v>
      </c>
    </row>
    <row r="1604" spans="1:6">
      <c r="A1604" t="s">
        <v>1248</v>
      </c>
      <c r="B1604" t="s">
        <v>1574</v>
      </c>
      <c r="C1604">
        <v>138.7997</v>
      </c>
      <c r="F1604">
        <v>139</v>
      </c>
    </row>
    <row r="1605" spans="1:6">
      <c r="A1605" t="s">
        <v>2030</v>
      </c>
      <c r="B1605" t="s">
        <v>1574</v>
      </c>
      <c r="C1605">
        <v>138.56100000000001</v>
      </c>
      <c r="F1605">
        <v>139</v>
      </c>
    </row>
    <row r="1606" spans="1:6">
      <c r="A1606" t="s">
        <v>2031</v>
      </c>
      <c r="B1606" t="s">
        <v>1574</v>
      </c>
      <c r="C1606">
        <v>137.71857790000001</v>
      </c>
      <c r="F1606">
        <v>138</v>
      </c>
    </row>
    <row r="1607" spans="1:6">
      <c r="A1607" t="s">
        <v>2032</v>
      </c>
      <c r="B1607" t="s">
        <v>1574</v>
      </c>
      <c r="C1607">
        <v>137</v>
      </c>
      <c r="F1607">
        <v>137</v>
      </c>
    </row>
    <row r="1608" spans="1:6">
      <c r="A1608" t="s">
        <v>2033</v>
      </c>
      <c r="B1608" t="s">
        <v>1574</v>
      </c>
      <c r="C1608">
        <v>135.23699999999999</v>
      </c>
      <c r="F1608">
        <v>135</v>
      </c>
    </row>
    <row r="1609" spans="1:6">
      <c r="A1609" t="s">
        <v>2034</v>
      </c>
      <c r="B1609" t="s">
        <v>1574</v>
      </c>
      <c r="C1609">
        <v>134.88</v>
      </c>
      <c r="F1609">
        <v>135</v>
      </c>
    </row>
    <row r="1610" spans="1:6">
      <c r="A1610" t="s">
        <v>2035</v>
      </c>
      <c r="B1610" t="s">
        <v>1574</v>
      </c>
      <c r="C1610">
        <v>134</v>
      </c>
      <c r="F1610">
        <v>134</v>
      </c>
    </row>
    <row r="1611" spans="1:6">
      <c r="A1611" t="s">
        <v>2036</v>
      </c>
      <c r="B1611" t="s">
        <v>1574</v>
      </c>
      <c r="C1611">
        <v>133.97976</v>
      </c>
      <c r="F1611">
        <v>134</v>
      </c>
    </row>
    <row r="1612" spans="1:6">
      <c r="A1612" t="s">
        <v>2037</v>
      </c>
      <c r="B1612" t="s">
        <v>1574</v>
      </c>
      <c r="C1612">
        <v>133.64044390000001</v>
      </c>
      <c r="F1612">
        <v>134</v>
      </c>
    </row>
    <row r="1613" spans="1:6">
      <c r="A1613" t="s">
        <v>436</v>
      </c>
      <c r="B1613" t="s">
        <v>1574</v>
      </c>
      <c r="C1613">
        <v>133</v>
      </c>
      <c r="F1613">
        <v>133</v>
      </c>
    </row>
    <row r="1614" spans="1:6">
      <c r="A1614" t="s">
        <v>1252</v>
      </c>
      <c r="B1614" t="s">
        <v>1574</v>
      </c>
      <c r="C1614">
        <v>132.9</v>
      </c>
      <c r="F1614">
        <v>133</v>
      </c>
    </row>
    <row r="1615" spans="1:6">
      <c r="A1615" t="s">
        <v>2038</v>
      </c>
      <c r="B1615" t="s">
        <v>1574</v>
      </c>
      <c r="C1615">
        <v>132.78</v>
      </c>
      <c r="F1615">
        <v>133</v>
      </c>
    </row>
    <row r="1616" spans="1:6">
      <c r="A1616" t="s">
        <v>2039</v>
      </c>
      <c r="B1616" t="s">
        <v>1574</v>
      </c>
      <c r="C1616">
        <v>132.24300779999999</v>
      </c>
      <c r="F1616">
        <v>132</v>
      </c>
    </row>
    <row r="1617" spans="1:6">
      <c r="A1617" t="s">
        <v>2040</v>
      </c>
      <c r="B1617" t="s">
        <v>1574</v>
      </c>
      <c r="C1617">
        <v>132.09010000000001</v>
      </c>
      <c r="F1617">
        <v>132</v>
      </c>
    </row>
    <row r="1618" spans="1:6">
      <c r="A1618" t="s">
        <v>2041</v>
      </c>
      <c r="B1618" t="s">
        <v>1574</v>
      </c>
      <c r="C1618">
        <v>130.72</v>
      </c>
      <c r="F1618">
        <v>131</v>
      </c>
    </row>
    <row r="1619" spans="1:6">
      <c r="A1619" t="s">
        <v>2042</v>
      </c>
      <c r="B1619" t="s">
        <v>1574</v>
      </c>
      <c r="C1619">
        <v>130.51400000000001</v>
      </c>
      <c r="F1619">
        <v>131</v>
      </c>
    </row>
    <row r="1620" spans="1:6">
      <c r="A1620" t="s">
        <v>1460</v>
      </c>
      <c r="B1620" t="s">
        <v>1574</v>
      </c>
      <c r="C1620">
        <v>130.21070990000001</v>
      </c>
      <c r="F1620">
        <v>130</v>
      </c>
    </row>
    <row r="1621" spans="1:6">
      <c r="A1621" t="s">
        <v>2043</v>
      </c>
      <c r="B1621" t="s">
        <v>1574</v>
      </c>
      <c r="C1621">
        <v>129.99</v>
      </c>
      <c r="F1621">
        <v>130</v>
      </c>
    </row>
    <row r="1622" spans="1:6">
      <c r="A1622" t="s">
        <v>211</v>
      </c>
      <c r="B1622" t="s">
        <v>1574</v>
      </c>
      <c r="C1622">
        <v>129.75</v>
      </c>
      <c r="F1622">
        <v>130</v>
      </c>
    </row>
    <row r="1623" spans="1:6">
      <c r="A1623" t="s">
        <v>2044</v>
      </c>
      <c r="B1623" t="s">
        <v>1574</v>
      </c>
      <c r="C1623">
        <v>129.57177999999999</v>
      </c>
      <c r="F1623">
        <v>130</v>
      </c>
    </row>
    <row r="1624" spans="1:6">
      <c r="A1624" t="s">
        <v>1261</v>
      </c>
      <c r="B1624" t="s">
        <v>1574</v>
      </c>
      <c r="C1624">
        <v>129.21639640000001</v>
      </c>
      <c r="F1624">
        <v>129</v>
      </c>
    </row>
    <row r="1625" spans="1:6">
      <c r="A1625" t="s">
        <v>505</v>
      </c>
      <c r="B1625" t="s">
        <v>1574</v>
      </c>
      <c r="C1625">
        <v>129.11479689999999</v>
      </c>
      <c r="F1625">
        <v>129</v>
      </c>
    </row>
    <row r="1626" spans="1:6">
      <c r="A1626" t="s">
        <v>1255</v>
      </c>
      <c r="B1626" t="s">
        <v>1574</v>
      </c>
      <c r="C1626">
        <v>128.96</v>
      </c>
      <c r="F1626">
        <v>129</v>
      </c>
    </row>
    <row r="1627" spans="1:6">
      <c r="A1627" t="s">
        <v>1101</v>
      </c>
      <c r="B1627" t="s">
        <v>1574</v>
      </c>
      <c r="C1627">
        <v>128.76</v>
      </c>
      <c r="F1627">
        <v>129</v>
      </c>
    </row>
    <row r="1628" spans="1:6">
      <c r="A1628" t="s">
        <v>2045</v>
      </c>
      <c r="B1628" t="s">
        <v>1574</v>
      </c>
      <c r="C1628">
        <v>128.44</v>
      </c>
      <c r="F1628">
        <v>128</v>
      </c>
    </row>
    <row r="1629" spans="1:6">
      <c r="A1629" t="s">
        <v>1218</v>
      </c>
      <c r="B1629" t="s">
        <v>1574</v>
      </c>
      <c r="C1629">
        <v>128.28415659999999</v>
      </c>
      <c r="F1629">
        <v>128</v>
      </c>
    </row>
    <row r="1630" spans="1:6">
      <c r="A1630" t="s">
        <v>2046</v>
      </c>
      <c r="B1630" t="s">
        <v>1574</v>
      </c>
      <c r="C1630">
        <v>127.552002</v>
      </c>
      <c r="F1630">
        <v>128</v>
      </c>
    </row>
    <row r="1631" spans="1:6">
      <c r="A1631" t="s">
        <v>2047</v>
      </c>
      <c r="B1631" t="s">
        <v>1574</v>
      </c>
      <c r="C1631">
        <v>127.3327</v>
      </c>
      <c r="F1631">
        <v>127</v>
      </c>
    </row>
    <row r="1632" spans="1:6">
      <c r="A1632" t="s">
        <v>2048</v>
      </c>
      <c r="B1632" t="s">
        <v>1574</v>
      </c>
      <c r="C1632">
        <v>127.19879880000001</v>
      </c>
      <c r="F1632">
        <v>127</v>
      </c>
    </row>
    <row r="1633" spans="1:6">
      <c r="A1633" t="s">
        <v>2049</v>
      </c>
      <c r="B1633" t="s">
        <v>1574</v>
      </c>
      <c r="C1633">
        <v>126.957233</v>
      </c>
      <c r="F1633">
        <v>127</v>
      </c>
    </row>
    <row r="1634" spans="1:6">
      <c r="A1634" t="s">
        <v>2050</v>
      </c>
      <c r="B1634" t="s">
        <v>1574</v>
      </c>
      <c r="C1634">
        <v>126.8604472</v>
      </c>
      <c r="F1634">
        <v>127</v>
      </c>
    </row>
    <row r="1635" spans="1:6">
      <c r="A1635" t="s">
        <v>1270</v>
      </c>
      <c r="B1635" t="s">
        <v>1574</v>
      </c>
      <c r="C1635">
        <v>126.4</v>
      </c>
      <c r="F1635">
        <v>126</v>
      </c>
    </row>
    <row r="1636" spans="1:6">
      <c r="A1636" t="s">
        <v>602</v>
      </c>
      <c r="B1636" t="s">
        <v>1574</v>
      </c>
      <c r="C1636">
        <v>126</v>
      </c>
      <c r="F1636">
        <v>126</v>
      </c>
    </row>
    <row r="1637" spans="1:6">
      <c r="A1637" t="s">
        <v>2051</v>
      </c>
      <c r="B1637" t="s">
        <v>1574</v>
      </c>
      <c r="C1637">
        <v>125.9443</v>
      </c>
      <c r="F1637">
        <v>126</v>
      </c>
    </row>
    <row r="1638" spans="1:6">
      <c r="A1638" t="s">
        <v>2052</v>
      </c>
      <c r="B1638" t="s">
        <v>1574</v>
      </c>
      <c r="C1638">
        <v>125.93344</v>
      </c>
      <c r="F1638">
        <v>126</v>
      </c>
    </row>
    <row r="1639" spans="1:6">
      <c r="A1639" t="s">
        <v>2053</v>
      </c>
      <c r="B1639" t="s">
        <v>1574</v>
      </c>
      <c r="C1639">
        <v>125.65156</v>
      </c>
      <c r="F1639">
        <v>126</v>
      </c>
    </row>
    <row r="1640" spans="1:6">
      <c r="A1640" t="s">
        <v>1259</v>
      </c>
      <c r="B1640" t="s">
        <v>1574</v>
      </c>
      <c r="C1640">
        <v>125.604</v>
      </c>
      <c r="F1640">
        <v>126</v>
      </c>
    </row>
    <row r="1641" spans="1:6">
      <c r="A1641" t="s">
        <v>2054</v>
      </c>
      <c r="B1641" t="s">
        <v>1574</v>
      </c>
      <c r="C1641">
        <v>125.01</v>
      </c>
      <c r="F1641">
        <v>125</v>
      </c>
    </row>
    <row r="1642" spans="1:6">
      <c r="A1642" t="s">
        <v>2055</v>
      </c>
      <c r="B1642" t="s">
        <v>1574</v>
      </c>
      <c r="C1642">
        <v>124.88</v>
      </c>
      <c r="F1642">
        <v>125</v>
      </c>
    </row>
    <row r="1643" spans="1:6">
      <c r="A1643" t="s">
        <v>2056</v>
      </c>
      <c r="B1643" t="s">
        <v>1574</v>
      </c>
      <c r="C1643">
        <v>124.24</v>
      </c>
      <c r="F1643">
        <v>124</v>
      </c>
    </row>
    <row r="1644" spans="1:6">
      <c r="A1644" t="s">
        <v>1277</v>
      </c>
      <c r="B1644" t="s">
        <v>1574</v>
      </c>
      <c r="C1644">
        <v>123.75525279999999</v>
      </c>
      <c r="F1644">
        <v>124</v>
      </c>
    </row>
    <row r="1645" spans="1:6">
      <c r="A1645" t="s">
        <v>2057</v>
      </c>
      <c r="B1645" t="s">
        <v>1574</v>
      </c>
      <c r="C1645">
        <v>123.56280270000001</v>
      </c>
      <c r="F1645">
        <v>124</v>
      </c>
    </row>
    <row r="1646" spans="1:6">
      <c r="A1646" t="s">
        <v>2058</v>
      </c>
      <c r="B1646" t="s">
        <v>1574</v>
      </c>
      <c r="C1646">
        <v>123.4486836</v>
      </c>
      <c r="F1646">
        <v>123</v>
      </c>
    </row>
    <row r="1647" spans="1:6">
      <c r="A1647" t="s">
        <v>2059</v>
      </c>
      <c r="B1647" t="s">
        <v>1574</v>
      </c>
      <c r="C1647">
        <v>123</v>
      </c>
      <c r="F1647">
        <v>123</v>
      </c>
    </row>
    <row r="1648" spans="1:6">
      <c r="A1648" t="s">
        <v>2060</v>
      </c>
      <c r="B1648" t="s">
        <v>1574</v>
      </c>
      <c r="C1648">
        <v>122.24519530000001</v>
      </c>
      <c r="F1648">
        <v>122</v>
      </c>
    </row>
    <row r="1649" spans="1:6">
      <c r="A1649" t="s">
        <v>2061</v>
      </c>
      <c r="B1649" t="s">
        <v>1574</v>
      </c>
      <c r="C1649">
        <v>121.751424</v>
      </c>
      <c r="F1649">
        <v>122</v>
      </c>
    </row>
    <row r="1650" spans="1:6">
      <c r="A1650" t="s">
        <v>222</v>
      </c>
      <c r="B1650" t="s">
        <v>1574</v>
      </c>
      <c r="C1650">
        <v>121.53859869999999</v>
      </c>
      <c r="F1650">
        <v>122</v>
      </c>
    </row>
    <row r="1651" spans="1:6">
      <c r="A1651" t="s">
        <v>828</v>
      </c>
      <c r="B1651" t="s">
        <v>1574</v>
      </c>
      <c r="C1651">
        <v>120.64</v>
      </c>
      <c r="F1651">
        <v>121</v>
      </c>
    </row>
    <row r="1652" spans="1:6">
      <c r="A1652" t="s">
        <v>2062</v>
      </c>
      <c r="B1652" t="s">
        <v>1574</v>
      </c>
      <c r="C1652">
        <v>120.5163672</v>
      </c>
      <c r="F1652">
        <v>121</v>
      </c>
    </row>
    <row r="1653" spans="1:6">
      <c r="A1653" t="s">
        <v>2063</v>
      </c>
      <c r="B1653" t="s">
        <v>1574</v>
      </c>
      <c r="C1653">
        <v>120.504</v>
      </c>
      <c r="F1653">
        <v>121</v>
      </c>
    </row>
    <row r="1654" spans="1:6">
      <c r="A1654" t="s">
        <v>2064</v>
      </c>
      <c r="B1654" t="s">
        <v>1574</v>
      </c>
      <c r="C1654">
        <v>120.4816016</v>
      </c>
      <c r="F1654">
        <v>120</v>
      </c>
    </row>
    <row r="1655" spans="1:6">
      <c r="A1655" t="s">
        <v>2065</v>
      </c>
      <c r="B1655" t="s">
        <v>1574</v>
      </c>
      <c r="C1655">
        <v>120.40192380000001</v>
      </c>
      <c r="F1655">
        <v>120</v>
      </c>
    </row>
    <row r="1656" spans="1:6">
      <c r="A1656" t="s">
        <v>1295</v>
      </c>
      <c r="B1656" t="s">
        <v>1574</v>
      </c>
      <c r="C1656">
        <v>120.1546304</v>
      </c>
      <c r="F1656">
        <v>120</v>
      </c>
    </row>
    <row r="1657" spans="1:6">
      <c r="A1657" t="s">
        <v>2066</v>
      </c>
      <c r="B1657" t="s">
        <v>1574</v>
      </c>
      <c r="C1657">
        <v>120.0137</v>
      </c>
      <c r="F1657">
        <v>120</v>
      </c>
    </row>
    <row r="1658" spans="1:6">
      <c r="A1658" t="s">
        <v>2067</v>
      </c>
      <c r="B1658" t="s">
        <v>1574</v>
      </c>
      <c r="C1658">
        <v>120</v>
      </c>
      <c r="F1658">
        <v>120</v>
      </c>
    </row>
    <row r="1659" spans="1:6">
      <c r="A1659" t="s">
        <v>2068</v>
      </c>
      <c r="B1659" t="s">
        <v>1574</v>
      </c>
      <c r="C1659">
        <v>119.3303516</v>
      </c>
      <c r="F1659">
        <v>119</v>
      </c>
    </row>
    <row r="1660" spans="1:6">
      <c r="A1660" t="s">
        <v>1323</v>
      </c>
      <c r="B1660" t="s">
        <v>1574</v>
      </c>
      <c r="C1660">
        <v>118.98</v>
      </c>
      <c r="F1660">
        <v>119</v>
      </c>
    </row>
    <row r="1661" spans="1:6">
      <c r="A1661" t="s">
        <v>2069</v>
      </c>
      <c r="B1661" t="s">
        <v>1574</v>
      </c>
      <c r="C1661">
        <v>117.94</v>
      </c>
      <c r="F1661">
        <v>118</v>
      </c>
    </row>
    <row r="1662" spans="1:6">
      <c r="A1662" t="s">
        <v>1273</v>
      </c>
      <c r="B1662" t="s">
        <v>1574</v>
      </c>
      <c r="C1662">
        <v>117.92</v>
      </c>
      <c r="F1662">
        <v>118</v>
      </c>
    </row>
    <row r="1663" spans="1:6">
      <c r="A1663" t="s">
        <v>1274</v>
      </c>
      <c r="B1663" t="s">
        <v>1574</v>
      </c>
      <c r="C1663">
        <v>116.8</v>
      </c>
      <c r="F1663">
        <v>117</v>
      </c>
    </row>
    <row r="1664" spans="1:6">
      <c r="A1664" t="s">
        <v>2070</v>
      </c>
      <c r="B1664" t="s">
        <v>1574</v>
      </c>
      <c r="C1664">
        <v>116.3</v>
      </c>
      <c r="F1664">
        <v>116</v>
      </c>
    </row>
    <row r="1665" spans="1:6">
      <c r="A1665" t="s">
        <v>1289</v>
      </c>
      <c r="B1665" t="s">
        <v>1574</v>
      </c>
      <c r="C1665">
        <v>115.420581</v>
      </c>
      <c r="F1665">
        <v>115</v>
      </c>
    </row>
    <row r="1666" spans="1:6">
      <c r="A1666" t="s">
        <v>2071</v>
      </c>
      <c r="B1666" t="s">
        <v>1574</v>
      </c>
      <c r="C1666">
        <v>115.007998</v>
      </c>
      <c r="F1666">
        <v>115</v>
      </c>
    </row>
    <row r="1667" spans="1:6">
      <c r="A1667" t="s">
        <v>1226</v>
      </c>
      <c r="B1667" t="s">
        <v>1574</v>
      </c>
      <c r="C1667">
        <v>114.01527369999999</v>
      </c>
      <c r="F1667">
        <v>114</v>
      </c>
    </row>
    <row r="1668" spans="1:6">
      <c r="A1668" t="s">
        <v>2072</v>
      </c>
      <c r="B1668" t="s">
        <v>1574</v>
      </c>
      <c r="C1668">
        <v>113.7347</v>
      </c>
      <c r="F1668">
        <v>114</v>
      </c>
    </row>
    <row r="1669" spans="1:6">
      <c r="A1669" t="s">
        <v>2073</v>
      </c>
      <c r="B1669" t="s">
        <v>1574</v>
      </c>
      <c r="C1669">
        <v>113.71296220000001</v>
      </c>
      <c r="F1669">
        <v>114</v>
      </c>
    </row>
    <row r="1670" spans="1:6">
      <c r="A1670" t="s">
        <v>2074</v>
      </c>
      <c r="B1670" t="s">
        <v>1574</v>
      </c>
      <c r="C1670">
        <v>113.2215976</v>
      </c>
      <c r="F1670">
        <v>113</v>
      </c>
    </row>
    <row r="1671" spans="1:6">
      <c r="A1671" t="s">
        <v>1286</v>
      </c>
      <c r="B1671" t="s">
        <v>1574</v>
      </c>
      <c r="C1671">
        <v>113.02889999999999</v>
      </c>
      <c r="F1671">
        <v>113</v>
      </c>
    </row>
    <row r="1672" spans="1:6">
      <c r="A1672" t="s">
        <v>2075</v>
      </c>
      <c r="B1672" t="s">
        <v>1574</v>
      </c>
      <c r="C1672">
        <v>112.666</v>
      </c>
      <c r="F1672">
        <v>113</v>
      </c>
    </row>
    <row r="1673" spans="1:6">
      <c r="A1673" t="s">
        <v>1285</v>
      </c>
      <c r="B1673" t="s">
        <v>1574</v>
      </c>
      <c r="C1673">
        <v>112.06239770000001</v>
      </c>
      <c r="F1673">
        <v>112</v>
      </c>
    </row>
    <row r="1674" spans="1:6">
      <c r="A1674" t="s">
        <v>2076</v>
      </c>
      <c r="B1674" t="s">
        <v>1574</v>
      </c>
      <c r="C1674">
        <v>111.8</v>
      </c>
      <c r="F1674">
        <v>112</v>
      </c>
    </row>
    <row r="1675" spans="1:6">
      <c r="A1675" t="s">
        <v>2077</v>
      </c>
      <c r="B1675" t="s">
        <v>1574</v>
      </c>
      <c r="C1675">
        <v>111.6648047</v>
      </c>
      <c r="F1675">
        <v>112</v>
      </c>
    </row>
    <row r="1676" spans="1:6">
      <c r="A1676" t="s">
        <v>2078</v>
      </c>
      <c r="B1676" t="s">
        <v>1574</v>
      </c>
      <c r="C1676">
        <v>111.60299999999999</v>
      </c>
      <c r="F1676">
        <v>112</v>
      </c>
    </row>
    <row r="1677" spans="1:6">
      <c r="A1677" t="s">
        <v>375</v>
      </c>
      <c r="B1677" t="s">
        <v>1574</v>
      </c>
      <c r="C1677">
        <v>111.53</v>
      </c>
      <c r="F1677">
        <v>112</v>
      </c>
    </row>
    <row r="1678" spans="1:6">
      <c r="A1678" t="s">
        <v>2079</v>
      </c>
      <c r="B1678" t="s">
        <v>1574</v>
      </c>
      <c r="C1678">
        <v>111.2604</v>
      </c>
      <c r="F1678">
        <v>111</v>
      </c>
    </row>
    <row r="1679" spans="1:6">
      <c r="A1679" t="s">
        <v>1296</v>
      </c>
      <c r="B1679" t="s">
        <v>1574</v>
      </c>
      <c r="C1679">
        <v>111.082041</v>
      </c>
      <c r="F1679">
        <v>111</v>
      </c>
    </row>
    <row r="1680" spans="1:6">
      <c r="A1680" t="s">
        <v>2080</v>
      </c>
      <c r="B1680" t="s">
        <v>1574</v>
      </c>
      <c r="C1680">
        <v>110.43</v>
      </c>
      <c r="F1680">
        <v>110</v>
      </c>
    </row>
    <row r="1681" spans="1:6">
      <c r="A1681" t="s">
        <v>465</v>
      </c>
      <c r="B1681" t="s">
        <v>1574</v>
      </c>
      <c r="C1681">
        <v>110.310255</v>
      </c>
      <c r="F1681">
        <v>110</v>
      </c>
    </row>
    <row r="1682" spans="1:6">
      <c r="A1682" t="s">
        <v>2081</v>
      </c>
      <c r="B1682" t="s">
        <v>1574</v>
      </c>
      <c r="C1682">
        <v>110.08799999999999</v>
      </c>
      <c r="F1682">
        <v>110</v>
      </c>
    </row>
    <row r="1683" spans="1:6">
      <c r="A1683" t="s">
        <v>2082</v>
      </c>
      <c r="B1683" t="s">
        <v>1574</v>
      </c>
      <c r="C1683">
        <v>110</v>
      </c>
      <c r="F1683">
        <v>110</v>
      </c>
    </row>
    <row r="1684" spans="1:6">
      <c r="A1684" t="s">
        <v>1292</v>
      </c>
      <c r="B1684" t="s">
        <v>1574</v>
      </c>
      <c r="C1684">
        <v>109.2529126</v>
      </c>
      <c r="F1684">
        <v>109</v>
      </c>
    </row>
    <row r="1685" spans="1:6">
      <c r="A1685" t="s">
        <v>1301</v>
      </c>
      <c r="B1685" t="s">
        <v>1574</v>
      </c>
      <c r="C1685">
        <v>109.074917</v>
      </c>
      <c r="F1685">
        <v>109</v>
      </c>
    </row>
    <row r="1686" spans="1:6">
      <c r="A1686" t="s">
        <v>2083</v>
      </c>
      <c r="B1686" t="s">
        <v>1574</v>
      </c>
      <c r="C1686">
        <v>109.024512</v>
      </c>
      <c r="F1686">
        <v>109</v>
      </c>
    </row>
    <row r="1687" spans="1:6">
      <c r="A1687" t="s">
        <v>2084</v>
      </c>
      <c r="B1687" t="s">
        <v>1574</v>
      </c>
      <c r="C1687">
        <v>108.01300000000001</v>
      </c>
      <c r="F1687">
        <v>108</v>
      </c>
    </row>
    <row r="1688" spans="1:6">
      <c r="A1688" t="s">
        <v>2085</v>
      </c>
      <c r="B1688" t="s">
        <v>1574</v>
      </c>
      <c r="C1688">
        <v>107.65795679999999</v>
      </c>
      <c r="F1688">
        <v>108</v>
      </c>
    </row>
    <row r="1689" spans="1:6">
      <c r="A1689" t="s">
        <v>2086</v>
      </c>
      <c r="B1689" t="s">
        <v>1574</v>
      </c>
      <c r="C1689">
        <v>107.389</v>
      </c>
      <c r="F1689">
        <v>107</v>
      </c>
    </row>
    <row r="1690" spans="1:6">
      <c r="A1690" t="s">
        <v>824</v>
      </c>
      <c r="B1690" t="s">
        <v>1574</v>
      </c>
      <c r="C1690">
        <v>107.11</v>
      </c>
      <c r="F1690">
        <v>107</v>
      </c>
    </row>
    <row r="1691" spans="1:6">
      <c r="A1691" t="s">
        <v>557</v>
      </c>
      <c r="B1691" t="s">
        <v>1574</v>
      </c>
      <c r="C1691">
        <v>107</v>
      </c>
      <c r="F1691">
        <v>107</v>
      </c>
    </row>
    <row r="1692" spans="1:6">
      <c r="A1692" t="s">
        <v>2087</v>
      </c>
      <c r="B1692" t="s">
        <v>1574</v>
      </c>
      <c r="C1692">
        <v>105.5069</v>
      </c>
      <c r="F1692">
        <v>106</v>
      </c>
    </row>
    <row r="1693" spans="1:6">
      <c r="A1693" t="s">
        <v>2088</v>
      </c>
      <c r="B1693" t="s">
        <v>1574</v>
      </c>
      <c r="C1693">
        <v>104.994</v>
      </c>
      <c r="F1693">
        <v>105</v>
      </c>
    </row>
    <row r="1694" spans="1:6">
      <c r="A1694" t="s">
        <v>2089</v>
      </c>
      <c r="B1694" t="s">
        <v>1574</v>
      </c>
      <c r="C1694">
        <v>104.59099999999999</v>
      </c>
      <c r="F1694">
        <v>105</v>
      </c>
    </row>
    <row r="1695" spans="1:6">
      <c r="A1695" t="s">
        <v>2090</v>
      </c>
      <c r="B1695" t="s">
        <v>1574</v>
      </c>
      <c r="C1695">
        <v>104.569</v>
      </c>
      <c r="F1695">
        <v>105</v>
      </c>
    </row>
    <row r="1696" spans="1:6">
      <c r="A1696" t="s">
        <v>2091</v>
      </c>
      <c r="B1696" t="s">
        <v>1574</v>
      </c>
      <c r="C1696">
        <v>104.2699533</v>
      </c>
      <c r="F1696">
        <v>104</v>
      </c>
    </row>
    <row r="1697" spans="1:6">
      <c r="A1697" t="s">
        <v>1297</v>
      </c>
      <c r="B1697" t="s">
        <v>1574</v>
      </c>
      <c r="C1697">
        <v>104.23440429999999</v>
      </c>
      <c r="F1697">
        <v>104</v>
      </c>
    </row>
    <row r="1698" spans="1:6">
      <c r="A1698" t="s">
        <v>2092</v>
      </c>
      <c r="B1698" t="s">
        <v>1574</v>
      </c>
      <c r="C1698">
        <v>103.38807989999999</v>
      </c>
      <c r="F1698">
        <v>103</v>
      </c>
    </row>
    <row r="1699" spans="1:6">
      <c r="A1699" t="s">
        <v>2093</v>
      </c>
      <c r="B1699" t="s">
        <v>1574</v>
      </c>
      <c r="C1699">
        <v>103</v>
      </c>
      <c r="F1699">
        <v>103</v>
      </c>
    </row>
    <row r="1700" spans="1:6">
      <c r="A1700" t="s">
        <v>2094</v>
      </c>
      <c r="B1700" t="s">
        <v>1574</v>
      </c>
      <c r="C1700">
        <v>102.2512012</v>
      </c>
      <c r="F1700">
        <v>102</v>
      </c>
    </row>
    <row r="1701" spans="1:6">
      <c r="A1701" t="s">
        <v>2095</v>
      </c>
      <c r="B1701" t="s">
        <v>1574</v>
      </c>
      <c r="C1701">
        <v>101.76</v>
      </c>
      <c r="F1701">
        <v>102</v>
      </c>
    </row>
    <row r="1702" spans="1:6">
      <c r="A1702" t="s">
        <v>2096</v>
      </c>
      <c r="B1702" t="s">
        <v>1574</v>
      </c>
      <c r="C1702">
        <v>101.6018</v>
      </c>
      <c r="F1702">
        <v>102</v>
      </c>
    </row>
    <row r="1703" spans="1:6">
      <c r="A1703" t="s">
        <v>1303</v>
      </c>
      <c r="B1703" t="s">
        <v>1574</v>
      </c>
      <c r="C1703">
        <v>101.596</v>
      </c>
      <c r="F1703">
        <v>102</v>
      </c>
    </row>
    <row r="1704" spans="1:6">
      <c r="A1704" t="s">
        <v>1060</v>
      </c>
      <c r="B1704" t="s">
        <v>1574</v>
      </c>
      <c r="C1704">
        <v>101.4995644</v>
      </c>
      <c r="F1704">
        <v>101</v>
      </c>
    </row>
    <row r="1705" spans="1:6">
      <c r="A1705" t="s">
        <v>2097</v>
      </c>
      <c r="B1705" t="s">
        <v>1574</v>
      </c>
      <c r="C1705">
        <v>101.44</v>
      </c>
      <c r="F1705">
        <v>101</v>
      </c>
    </row>
    <row r="1706" spans="1:6">
      <c r="A1706" t="s">
        <v>2098</v>
      </c>
      <c r="B1706" t="s">
        <v>1574</v>
      </c>
      <c r="C1706">
        <v>101.268</v>
      </c>
      <c r="F1706">
        <v>101</v>
      </c>
    </row>
    <row r="1707" spans="1:6">
      <c r="A1707" t="s">
        <v>2099</v>
      </c>
      <c r="B1707" t="s">
        <v>1574</v>
      </c>
      <c r="C1707">
        <v>101.23099999999999</v>
      </c>
      <c r="F1707">
        <v>101</v>
      </c>
    </row>
    <row r="1708" spans="1:6">
      <c r="A1708" t="s">
        <v>2100</v>
      </c>
      <c r="B1708" t="s">
        <v>1574</v>
      </c>
      <c r="C1708">
        <v>101.07299999999999</v>
      </c>
      <c r="F1708">
        <v>101</v>
      </c>
    </row>
    <row r="1709" spans="1:6">
      <c r="A1709" t="s">
        <v>2101</v>
      </c>
      <c r="B1709" t="s">
        <v>1574</v>
      </c>
      <c r="C1709">
        <v>101.06</v>
      </c>
      <c r="F1709">
        <v>101</v>
      </c>
    </row>
    <row r="1710" spans="1:6">
      <c r="A1710" t="s">
        <v>163</v>
      </c>
      <c r="B1710" t="s">
        <v>1574</v>
      </c>
      <c r="C1710">
        <v>100.8</v>
      </c>
      <c r="F1710">
        <v>101</v>
      </c>
    </row>
    <row r="1711" spans="1:6">
      <c r="A1711" t="s">
        <v>1057</v>
      </c>
      <c r="B1711" t="s">
        <v>1574</v>
      </c>
      <c r="C1711">
        <v>100.46375999999999</v>
      </c>
      <c r="F1711">
        <v>100</v>
      </c>
    </row>
    <row r="1712" spans="1:6">
      <c r="A1712" t="s">
        <v>2102</v>
      </c>
      <c r="B1712" t="s">
        <v>1574</v>
      </c>
      <c r="C1712">
        <v>100.449</v>
      </c>
      <c r="F1712">
        <v>100</v>
      </c>
    </row>
    <row r="1713" spans="1:6">
      <c r="A1713" t="s">
        <v>2103</v>
      </c>
      <c r="B1713" t="s">
        <v>1574</v>
      </c>
      <c r="C1713">
        <v>100.41120119999999</v>
      </c>
      <c r="F1713">
        <v>100</v>
      </c>
    </row>
    <row r="1714" spans="1:6">
      <c r="A1714" t="s">
        <v>2104</v>
      </c>
      <c r="B1714" t="s">
        <v>1574</v>
      </c>
      <c r="C1714">
        <v>99.84</v>
      </c>
      <c r="F1714">
        <v>100</v>
      </c>
    </row>
    <row r="1715" spans="1:6">
      <c r="A1715" t="s">
        <v>1304</v>
      </c>
      <c r="B1715" t="s">
        <v>1574</v>
      </c>
      <c r="C1715">
        <v>99.766796880000001</v>
      </c>
      <c r="F1715">
        <v>100</v>
      </c>
    </row>
    <row r="1716" spans="1:6">
      <c r="A1716" t="s">
        <v>2105</v>
      </c>
      <c r="B1716" t="s">
        <v>1574</v>
      </c>
      <c r="C1716">
        <v>99.576000059999998</v>
      </c>
      <c r="F1716">
        <v>100</v>
      </c>
    </row>
    <row r="1717" spans="1:6">
      <c r="A1717" t="s">
        <v>2106</v>
      </c>
      <c r="B1717" t="s">
        <v>1574</v>
      </c>
      <c r="C1717">
        <v>99.231999999999999</v>
      </c>
      <c r="F1717">
        <v>99</v>
      </c>
    </row>
    <row r="1718" spans="1:6">
      <c r="A1718" t="s">
        <v>2107</v>
      </c>
      <c r="B1718" t="s">
        <v>1574</v>
      </c>
      <c r="C1718">
        <v>99</v>
      </c>
      <c r="F1718">
        <v>99</v>
      </c>
    </row>
    <row r="1719" spans="1:6">
      <c r="A1719" t="s">
        <v>2108</v>
      </c>
      <c r="B1719" t="s">
        <v>1574</v>
      </c>
      <c r="C1719">
        <v>97.570899999999995</v>
      </c>
      <c r="F1719">
        <v>98</v>
      </c>
    </row>
    <row r="1720" spans="1:6">
      <c r="A1720" t="s">
        <v>1314</v>
      </c>
      <c r="B1720" t="s">
        <v>1574</v>
      </c>
      <c r="C1720">
        <v>97.353099999999998</v>
      </c>
      <c r="F1720">
        <v>97</v>
      </c>
    </row>
    <row r="1721" spans="1:6">
      <c r="A1721" t="s">
        <v>1103</v>
      </c>
      <c r="B1721" t="s">
        <v>1574</v>
      </c>
      <c r="C1721">
        <v>97.247889999999998</v>
      </c>
      <c r="F1721">
        <v>97</v>
      </c>
    </row>
    <row r="1722" spans="1:6">
      <c r="A1722" t="s">
        <v>2109</v>
      </c>
      <c r="B1722" t="s">
        <v>1574</v>
      </c>
      <c r="C1722">
        <v>96.799499999999995</v>
      </c>
      <c r="F1722">
        <v>97</v>
      </c>
    </row>
    <row r="1723" spans="1:6">
      <c r="A1723" t="s">
        <v>1459</v>
      </c>
      <c r="B1723" t="s">
        <v>1574</v>
      </c>
      <c r="C1723">
        <v>96.764402169999997</v>
      </c>
      <c r="F1723">
        <v>97</v>
      </c>
    </row>
    <row r="1724" spans="1:6">
      <c r="A1724" t="s">
        <v>2110</v>
      </c>
      <c r="B1724" t="s">
        <v>1574</v>
      </c>
      <c r="C1724">
        <v>96.02</v>
      </c>
      <c r="F1724">
        <v>96</v>
      </c>
    </row>
    <row r="1725" spans="1:6">
      <c r="A1725" t="s">
        <v>1324</v>
      </c>
      <c r="B1725" t="s">
        <v>1574</v>
      </c>
      <c r="C1725">
        <v>95.82</v>
      </c>
      <c r="F1725">
        <v>96</v>
      </c>
    </row>
    <row r="1726" spans="1:6">
      <c r="A1726" t="s">
        <v>503</v>
      </c>
      <c r="B1726" t="s">
        <v>1574</v>
      </c>
      <c r="C1726">
        <v>95.6</v>
      </c>
      <c r="F1726">
        <v>96</v>
      </c>
    </row>
    <row r="1727" spans="1:6">
      <c r="A1727" t="s">
        <v>1477</v>
      </c>
      <c r="B1727" t="s">
        <v>1574</v>
      </c>
      <c r="C1727">
        <v>95.292044059999995</v>
      </c>
      <c r="F1727">
        <v>95</v>
      </c>
    </row>
    <row r="1728" spans="1:6">
      <c r="A1728" t="s">
        <v>1338</v>
      </c>
      <c r="B1728" t="s">
        <v>1574</v>
      </c>
      <c r="C1728">
        <v>95.111000000000004</v>
      </c>
      <c r="F1728">
        <v>95</v>
      </c>
    </row>
    <row r="1729" spans="1:6">
      <c r="A1729" t="s">
        <v>725</v>
      </c>
      <c r="B1729" t="s">
        <v>1574</v>
      </c>
      <c r="C1729">
        <v>95.043000000000006</v>
      </c>
      <c r="F1729">
        <v>95</v>
      </c>
    </row>
    <row r="1730" spans="1:6">
      <c r="A1730" t="s">
        <v>2111</v>
      </c>
      <c r="B1730" t="s">
        <v>1574</v>
      </c>
      <c r="C1730">
        <v>95</v>
      </c>
      <c r="F1730">
        <v>95</v>
      </c>
    </row>
    <row r="1731" spans="1:6">
      <c r="A1731" t="s">
        <v>1413</v>
      </c>
      <c r="B1731" t="s">
        <v>1574</v>
      </c>
      <c r="C1731">
        <v>94.843007080000007</v>
      </c>
      <c r="F1731">
        <v>95</v>
      </c>
    </row>
    <row r="1732" spans="1:6">
      <c r="A1732" t="s">
        <v>906</v>
      </c>
      <c r="B1732" t="s">
        <v>1574</v>
      </c>
      <c r="C1732">
        <v>94.79</v>
      </c>
      <c r="F1732">
        <v>95</v>
      </c>
    </row>
    <row r="1733" spans="1:6">
      <c r="A1733" t="s">
        <v>2112</v>
      </c>
      <c r="B1733" t="s">
        <v>1574</v>
      </c>
      <c r="C1733">
        <v>94.509111000000004</v>
      </c>
      <c r="F1733">
        <v>95</v>
      </c>
    </row>
    <row r="1734" spans="1:6">
      <c r="A1734" t="s">
        <v>2113</v>
      </c>
      <c r="B1734" t="s">
        <v>1574</v>
      </c>
      <c r="C1734">
        <v>94.263900000000007</v>
      </c>
      <c r="F1734">
        <v>94</v>
      </c>
    </row>
    <row r="1735" spans="1:6">
      <c r="A1735" t="s">
        <v>1321</v>
      </c>
      <c r="B1735" t="s">
        <v>1574</v>
      </c>
      <c r="C1735">
        <v>94.002499999999998</v>
      </c>
      <c r="F1735">
        <v>94</v>
      </c>
    </row>
    <row r="1736" spans="1:6">
      <c r="A1736" t="s">
        <v>2114</v>
      </c>
      <c r="B1736" t="s">
        <v>1574</v>
      </c>
      <c r="C1736">
        <v>93.768439999999998</v>
      </c>
      <c r="F1736">
        <v>94</v>
      </c>
    </row>
    <row r="1737" spans="1:6">
      <c r="A1737" t="s">
        <v>1124</v>
      </c>
      <c r="B1737" t="s">
        <v>1574</v>
      </c>
      <c r="C1737">
        <v>93.744490099999993</v>
      </c>
      <c r="F1737">
        <v>94</v>
      </c>
    </row>
    <row r="1738" spans="1:6">
      <c r="A1738" t="s">
        <v>2115</v>
      </c>
      <c r="B1738" t="s">
        <v>1574</v>
      </c>
      <c r="C1738">
        <v>93.2</v>
      </c>
      <c r="F1738">
        <v>93</v>
      </c>
    </row>
    <row r="1739" spans="1:6">
      <c r="A1739" t="s">
        <v>1470</v>
      </c>
      <c r="B1739" t="s">
        <v>1574</v>
      </c>
      <c r="C1739">
        <v>92.335999999999999</v>
      </c>
      <c r="F1739">
        <v>92</v>
      </c>
    </row>
    <row r="1740" spans="1:6">
      <c r="A1740" t="s">
        <v>2116</v>
      </c>
      <c r="B1740" t="s">
        <v>1574</v>
      </c>
      <c r="C1740">
        <v>92.009</v>
      </c>
      <c r="F1740">
        <v>92</v>
      </c>
    </row>
    <row r="1741" spans="1:6">
      <c r="A1741" t="s">
        <v>2117</v>
      </c>
      <c r="B1741" t="s">
        <v>1574</v>
      </c>
      <c r="C1741">
        <v>91.8</v>
      </c>
      <c r="F1741">
        <v>92</v>
      </c>
    </row>
    <row r="1742" spans="1:6">
      <c r="A1742" t="s">
        <v>2118</v>
      </c>
      <c r="B1742" t="s">
        <v>1574</v>
      </c>
      <c r="C1742">
        <v>91.738900000000001</v>
      </c>
      <c r="F1742">
        <v>92</v>
      </c>
    </row>
    <row r="1743" spans="1:6">
      <c r="A1743" t="s">
        <v>2119</v>
      </c>
      <c r="B1743" t="s">
        <v>1574</v>
      </c>
      <c r="C1743">
        <v>91.704805690000001</v>
      </c>
      <c r="F1743">
        <v>92</v>
      </c>
    </row>
    <row r="1744" spans="1:6">
      <c r="A1744" t="s">
        <v>2120</v>
      </c>
      <c r="B1744" t="s">
        <v>1574</v>
      </c>
      <c r="C1744">
        <v>91.692001950000005</v>
      </c>
      <c r="F1744">
        <v>92</v>
      </c>
    </row>
    <row r="1745" spans="1:6">
      <c r="A1745" t="s">
        <v>1310</v>
      </c>
      <c r="B1745" t="s">
        <v>1574</v>
      </c>
      <c r="C1745">
        <v>91.664599999999993</v>
      </c>
      <c r="F1745">
        <v>92</v>
      </c>
    </row>
    <row r="1746" spans="1:6">
      <c r="A1746" t="s">
        <v>2121</v>
      </c>
      <c r="B1746" t="s">
        <v>1574</v>
      </c>
      <c r="C1746">
        <v>91.619699999999995</v>
      </c>
      <c r="F1746">
        <v>92</v>
      </c>
    </row>
    <row r="1747" spans="1:6">
      <c r="A1747" t="s">
        <v>2122</v>
      </c>
      <c r="B1747" t="s">
        <v>1574</v>
      </c>
      <c r="C1747">
        <v>91.6</v>
      </c>
      <c r="F1747">
        <v>92</v>
      </c>
    </row>
    <row r="1748" spans="1:6">
      <c r="A1748" t="s">
        <v>1490</v>
      </c>
      <c r="B1748" t="s">
        <v>1574</v>
      </c>
      <c r="C1748">
        <v>91.274121460000003</v>
      </c>
      <c r="F1748">
        <v>91</v>
      </c>
    </row>
    <row r="1749" spans="1:6">
      <c r="A1749" t="s">
        <v>2123</v>
      </c>
      <c r="B1749" t="s">
        <v>1574</v>
      </c>
      <c r="C1749">
        <v>90.959003910000007</v>
      </c>
      <c r="F1749">
        <v>91</v>
      </c>
    </row>
    <row r="1750" spans="1:6">
      <c r="A1750" t="s">
        <v>2124</v>
      </c>
      <c r="B1750" t="s">
        <v>1574</v>
      </c>
      <c r="C1750">
        <v>90.79532064</v>
      </c>
      <c r="F1750">
        <v>91</v>
      </c>
    </row>
    <row r="1751" spans="1:6">
      <c r="A1751" t="s">
        <v>1315</v>
      </c>
      <c r="B1751" t="s">
        <v>1574</v>
      </c>
      <c r="C1751">
        <v>90.24</v>
      </c>
      <c r="F1751">
        <v>90</v>
      </c>
    </row>
    <row r="1752" spans="1:6">
      <c r="A1752" t="s">
        <v>2125</v>
      </c>
      <c r="B1752" t="s">
        <v>1574</v>
      </c>
      <c r="C1752">
        <v>90.1</v>
      </c>
      <c r="F1752">
        <v>90</v>
      </c>
    </row>
    <row r="1753" spans="1:6">
      <c r="A1753" t="s">
        <v>2126</v>
      </c>
      <c r="B1753" t="s">
        <v>1574</v>
      </c>
      <c r="C1753">
        <v>90</v>
      </c>
      <c r="F1753">
        <v>90</v>
      </c>
    </row>
    <row r="1754" spans="1:6">
      <c r="A1754" t="s">
        <v>2127</v>
      </c>
      <c r="B1754" t="s">
        <v>1574</v>
      </c>
      <c r="C1754">
        <v>89</v>
      </c>
      <c r="F1754">
        <v>89</v>
      </c>
    </row>
    <row r="1755" spans="1:6">
      <c r="A1755" t="s">
        <v>2128</v>
      </c>
      <c r="B1755" t="s">
        <v>1574</v>
      </c>
      <c r="C1755">
        <v>88.895996089999997</v>
      </c>
      <c r="F1755">
        <v>89</v>
      </c>
    </row>
    <row r="1756" spans="1:6">
      <c r="A1756" t="s">
        <v>2129</v>
      </c>
      <c r="B1756" t="s">
        <v>1574</v>
      </c>
      <c r="C1756">
        <v>88.7</v>
      </c>
      <c r="F1756">
        <v>89</v>
      </c>
    </row>
    <row r="1757" spans="1:6">
      <c r="A1757" t="s">
        <v>2130</v>
      </c>
      <c r="B1757" t="s">
        <v>1574</v>
      </c>
      <c r="C1757">
        <v>88.5</v>
      </c>
      <c r="F1757">
        <v>89</v>
      </c>
    </row>
    <row r="1758" spans="1:6">
      <c r="A1758" t="s">
        <v>1322</v>
      </c>
      <c r="B1758" t="s">
        <v>1574</v>
      </c>
      <c r="C1758">
        <v>88.078999999999994</v>
      </c>
      <c r="F1758">
        <v>88</v>
      </c>
    </row>
    <row r="1759" spans="1:6">
      <c r="A1759" t="s">
        <v>1317</v>
      </c>
      <c r="B1759" t="s">
        <v>1574</v>
      </c>
      <c r="C1759">
        <v>87.786000000000001</v>
      </c>
      <c r="F1759">
        <v>88</v>
      </c>
    </row>
    <row r="1760" spans="1:6">
      <c r="A1760" t="s">
        <v>1465</v>
      </c>
      <c r="B1760" t="s">
        <v>1574</v>
      </c>
      <c r="C1760">
        <v>87.722948250000002</v>
      </c>
      <c r="F1760">
        <v>88</v>
      </c>
    </row>
    <row r="1761" spans="1:6">
      <c r="A1761" t="s">
        <v>2131</v>
      </c>
      <c r="B1761" t="s">
        <v>1574</v>
      </c>
      <c r="C1761">
        <v>87.5</v>
      </c>
      <c r="F1761">
        <v>88</v>
      </c>
    </row>
    <row r="1762" spans="1:6">
      <c r="A1762" t="s">
        <v>2132</v>
      </c>
      <c r="B1762" t="s">
        <v>1574</v>
      </c>
      <c r="C1762">
        <v>87.44</v>
      </c>
      <c r="F1762">
        <v>87</v>
      </c>
    </row>
    <row r="1763" spans="1:6">
      <c r="A1763" t="s">
        <v>2133</v>
      </c>
      <c r="B1763" t="s">
        <v>1574</v>
      </c>
      <c r="C1763">
        <v>86.8</v>
      </c>
      <c r="F1763">
        <v>87</v>
      </c>
    </row>
    <row r="1764" spans="1:6">
      <c r="A1764" t="s">
        <v>2134</v>
      </c>
      <c r="B1764" t="s">
        <v>1574</v>
      </c>
      <c r="C1764">
        <v>86.775595699999997</v>
      </c>
      <c r="F1764">
        <v>87</v>
      </c>
    </row>
    <row r="1765" spans="1:6">
      <c r="A1765" t="s">
        <v>1573</v>
      </c>
      <c r="B1765" t="s">
        <v>1574</v>
      </c>
      <c r="C1765">
        <v>86.7</v>
      </c>
      <c r="F1765">
        <v>87</v>
      </c>
    </row>
    <row r="1766" spans="1:6">
      <c r="A1766" t="s">
        <v>2135</v>
      </c>
      <c r="B1766" t="s">
        <v>1574</v>
      </c>
      <c r="C1766">
        <v>86.547600000000003</v>
      </c>
      <c r="F1766">
        <v>87</v>
      </c>
    </row>
    <row r="1767" spans="1:6">
      <c r="A1767" t="s">
        <v>1184</v>
      </c>
      <c r="B1767" t="s">
        <v>1574</v>
      </c>
      <c r="C1767">
        <v>86.354857620000004</v>
      </c>
      <c r="F1767">
        <v>86</v>
      </c>
    </row>
    <row r="1768" spans="1:6">
      <c r="A1768" t="s">
        <v>2136</v>
      </c>
      <c r="B1768" t="s">
        <v>1574</v>
      </c>
      <c r="C1768">
        <v>86.1</v>
      </c>
      <c r="F1768">
        <v>86</v>
      </c>
    </row>
    <row r="1769" spans="1:6">
      <c r="A1769" t="s">
        <v>2137</v>
      </c>
      <c r="B1769" t="s">
        <v>1574</v>
      </c>
      <c r="C1769">
        <v>86.011200000000002</v>
      </c>
      <c r="F1769">
        <v>86</v>
      </c>
    </row>
    <row r="1770" spans="1:6">
      <c r="A1770" t="s">
        <v>715</v>
      </c>
      <c r="B1770" t="s">
        <v>1574</v>
      </c>
      <c r="C1770">
        <v>85.731809999999996</v>
      </c>
      <c r="F1770">
        <v>86</v>
      </c>
    </row>
    <row r="1771" spans="1:6">
      <c r="A1771" t="s">
        <v>2138</v>
      </c>
      <c r="B1771" t="s">
        <v>1574</v>
      </c>
      <c r="C1771">
        <v>85.055999999999997</v>
      </c>
      <c r="F1771">
        <v>85</v>
      </c>
    </row>
    <row r="1772" spans="1:6">
      <c r="A1772" t="s">
        <v>2139</v>
      </c>
      <c r="B1772" t="s">
        <v>1574</v>
      </c>
      <c r="C1772">
        <v>84.3</v>
      </c>
      <c r="F1772">
        <v>84</v>
      </c>
    </row>
    <row r="1773" spans="1:6">
      <c r="A1773" t="s">
        <v>404</v>
      </c>
      <c r="B1773" t="s">
        <v>1574</v>
      </c>
      <c r="C1773">
        <v>84.298561030000002</v>
      </c>
      <c r="F1773">
        <v>84</v>
      </c>
    </row>
    <row r="1774" spans="1:6">
      <c r="A1774" t="s">
        <v>1330</v>
      </c>
      <c r="B1774" t="s">
        <v>1574</v>
      </c>
      <c r="C1774">
        <v>84.16</v>
      </c>
      <c r="F1774">
        <v>84</v>
      </c>
    </row>
    <row r="1775" spans="1:6">
      <c r="A1775" t="s">
        <v>1496</v>
      </c>
      <c r="B1775" t="s">
        <v>1574</v>
      </c>
      <c r="C1775">
        <v>84.09</v>
      </c>
      <c r="F1775">
        <v>84</v>
      </c>
    </row>
    <row r="1776" spans="1:6">
      <c r="A1776" t="s">
        <v>2140</v>
      </c>
      <c r="B1776" t="s">
        <v>1574</v>
      </c>
      <c r="C1776">
        <v>83.998800000000003</v>
      </c>
      <c r="F1776">
        <v>84</v>
      </c>
    </row>
    <row r="1777" spans="1:6">
      <c r="A1777" t="s">
        <v>2141</v>
      </c>
      <c r="B1777" t="s">
        <v>1574</v>
      </c>
      <c r="C1777">
        <v>83.94</v>
      </c>
      <c r="F1777">
        <v>84</v>
      </c>
    </row>
    <row r="1778" spans="1:6">
      <c r="A1778" t="s">
        <v>1475</v>
      </c>
      <c r="B1778" t="s">
        <v>1574</v>
      </c>
      <c r="C1778">
        <v>83.405452550000007</v>
      </c>
      <c r="F1778">
        <v>83</v>
      </c>
    </row>
    <row r="1779" spans="1:6">
      <c r="A1779" t="s">
        <v>2142</v>
      </c>
      <c r="B1779" t="s">
        <v>1574</v>
      </c>
      <c r="C1779">
        <v>82.498125000000002</v>
      </c>
      <c r="F1779">
        <v>82</v>
      </c>
    </row>
    <row r="1780" spans="1:6">
      <c r="A1780" t="s">
        <v>2143</v>
      </c>
      <c r="B1780" t="s">
        <v>1574</v>
      </c>
      <c r="C1780">
        <v>82.486800000000002</v>
      </c>
      <c r="F1780">
        <v>82</v>
      </c>
    </row>
    <row r="1781" spans="1:6">
      <c r="A1781" t="s">
        <v>2144</v>
      </c>
      <c r="B1781" t="s">
        <v>1574</v>
      </c>
      <c r="C1781">
        <v>82.094404299999994</v>
      </c>
      <c r="F1781">
        <v>82</v>
      </c>
    </row>
    <row r="1782" spans="1:6">
      <c r="A1782" t="s">
        <v>2145</v>
      </c>
      <c r="B1782" t="s">
        <v>1574</v>
      </c>
      <c r="C1782">
        <v>82</v>
      </c>
      <c r="F1782">
        <v>82</v>
      </c>
    </row>
    <row r="1783" spans="1:6">
      <c r="A1783" t="s">
        <v>2146</v>
      </c>
      <c r="B1783" t="s">
        <v>1574</v>
      </c>
      <c r="C1783">
        <v>81.671650389999996</v>
      </c>
      <c r="F1783">
        <v>82</v>
      </c>
    </row>
    <row r="1784" spans="1:6">
      <c r="A1784" t="s">
        <v>2147</v>
      </c>
      <c r="B1784" t="s">
        <v>1574</v>
      </c>
      <c r="C1784">
        <v>81.620999999999995</v>
      </c>
      <c r="F1784">
        <v>82</v>
      </c>
    </row>
    <row r="1785" spans="1:6">
      <c r="A1785" t="s">
        <v>2148</v>
      </c>
      <c r="B1785" t="s">
        <v>1574</v>
      </c>
      <c r="C1785">
        <v>81.036000000000001</v>
      </c>
      <c r="F1785">
        <v>81</v>
      </c>
    </row>
    <row r="1786" spans="1:6">
      <c r="A1786" t="s">
        <v>2149</v>
      </c>
      <c r="B1786" t="s">
        <v>1574</v>
      </c>
      <c r="C1786">
        <v>80.791186510000003</v>
      </c>
      <c r="F1786">
        <v>81</v>
      </c>
    </row>
    <row r="1787" spans="1:6">
      <c r="A1787" t="s">
        <v>1309</v>
      </c>
      <c r="B1787" t="s">
        <v>1574</v>
      </c>
      <c r="C1787">
        <v>80.182547999999997</v>
      </c>
      <c r="F1787">
        <v>80</v>
      </c>
    </row>
    <row r="1788" spans="1:6">
      <c r="A1788" t="s">
        <v>2150</v>
      </c>
      <c r="B1788" t="s">
        <v>1574</v>
      </c>
      <c r="C1788">
        <v>80.034800000000004</v>
      </c>
      <c r="F1788">
        <v>80</v>
      </c>
    </row>
    <row r="1789" spans="1:6">
      <c r="A1789" t="s">
        <v>1336</v>
      </c>
      <c r="B1789" t="s">
        <v>1574</v>
      </c>
      <c r="C1789">
        <v>80</v>
      </c>
      <c r="F1789">
        <v>80</v>
      </c>
    </row>
    <row r="1790" spans="1:6">
      <c r="A1790" t="s">
        <v>1337</v>
      </c>
      <c r="B1790" t="s">
        <v>1574</v>
      </c>
      <c r="C1790">
        <v>80</v>
      </c>
      <c r="F1790">
        <v>80</v>
      </c>
    </row>
    <row r="1791" spans="1:6">
      <c r="A1791" t="s">
        <v>2151</v>
      </c>
      <c r="B1791" t="s">
        <v>1574</v>
      </c>
      <c r="C1791">
        <v>80</v>
      </c>
      <c r="F1791">
        <v>80</v>
      </c>
    </row>
    <row r="1792" spans="1:6">
      <c r="A1792" t="s">
        <v>2152</v>
      </c>
      <c r="B1792" t="s">
        <v>1574</v>
      </c>
      <c r="C1792">
        <v>78.91958468</v>
      </c>
      <c r="F1792">
        <v>79</v>
      </c>
    </row>
    <row r="1793" spans="1:6">
      <c r="A1793" t="s">
        <v>2153</v>
      </c>
      <c r="B1793" t="s">
        <v>1574</v>
      </c>
      <c r="C1793">
        <v>78.745356450000003</v>
      </c>
      <c r="F1793">
        <v>79</v>
      </c>
    </row>
    <row r="1794" spans="1:6">
      <c r="A1794" t="s">
        <v>2154</v>
      </c>
      <c r="B1794" t="s">
        <v>1574</v>
      </c>
      <c r="C1794">
        <v>78.516999999999996</v>
      </c>
      <c r="F1794">
        <v>79</v>
      </c>
    </row>
    <row r="1795" spans="1:6">
      <c r="A1795" t="s">
        <v>1347</v>
      </c>
      <c r="B1795" t="s">
        <v>1574</v>
      </c>
      <c r="C1795">
        <v>78.192973519999995</v>
      </c>
      <c r="F1795">
        <v>78</v>
      </c>
    </row>
    <row r="1796" spans="1:6">
      <c r="A1796" t="s">
        <v>2155</v>
      </c>
      <c r="B1796" t="s">
        <v>1574</v>
      </c>
      <c r="C1796">
        <v>77.391000000000005</v>
      </c>
      <c r="F1796">
        <v>77</v>
      </c>
    </row>
    <row r="1797" spans="1:6">
      <c r="A1797" t="s">
        <v>1091</v>
      </c>
      <c r="B1797" t="s">
        <v>1574</v>
      </c>
      <c r="C1797">
        <v>76.819999999999993</v>
      </c>
      <c r="F1797">
        <v>77</v>
      </c>
    </row>
    <row r="1798" spans="1:6">
      <c r="A1798" t="s">
        <v>2156</v>
      </c>
      <c r="B1798" t="s">
        <v>1574</v>
      </c>
      <c r="C1798">
        <v>76.61</v>
      </c>
      <c r="F1798">
        <v>77</v>
      </c>
    </row>
    <row r="1799" spans="1:6">
      <c r="A1799" t="s">
        <v>1154</v>
      </c>
      <c r="B1799" t="s">
        <v>1574</v>
      </c>
      <c r="C1799">
        <v>76.556899999999999</v>
      </c>
      <c r="F1799">
        <v>77</v>
      </c>
    </row>
    <row r="1800" spans="1:6">
      <c r="A1800" t="s">
        <v>345</v>
      </c>
      <c r="B1800" t="s">
        <v>1574</v>
      </c>
      <c r="C1800">
        <v>76.366923220000004</v>
      </c>
      <c r="F1800">
        <v>76</v>
      </c>
    </row>
    <row r="1801" spans="1:6">
      <c r="A1801" t="s">
        <v>1340</v>
      </c>
      <c r="B1801" t="s">
        <v>1574</v>
      </c>
      <c r="C1801">
        <v>75.775465999999994</v>
      </c>
      <c r="F1801">
        <v>76</v>
      </c>
    </row>
    <row r="1802" spans="1:6">
      <c r="A1802" t="s">
        <v>2157</v>
      </c>
      <c r="B1802" t="s">
        <v>1574</v>
      </c>
      <c r="C1802">
        <v>75.270240000000001</v>
      </c>
      <c r="F1802">
        <v>75</v>
      </c>
    </row>
    <row r="1803" spans="1:6">
      <c r="A1803" t="s">
        <v>2158</v>
      </c>
      <c r="B1803" t="s">
        <v>1574</v>
      </c>
      <c r="C1803">
        <v>75.06</v>
      </c>
      <c r="F1803">
        <v>75</v>
      </c>
    </row>
    <row r="1804" spans="1:6">
      <c r="A1804" t="s">
        <v>732</v>
      </c>
      <c r="B1804" t="s">
        <v>1574</v>
      </c>
      <c r="C1804">
        <v>74.900000000000006</v>
      </c>
      <c r="F1804">
        <v>75</v>
      </c>
    </row>
    <row r="1805" spans="1:6">
      <c r="A1805" t="s">
        <v>1342</v>
      </c>
      <c r="B1805" t="s">
        <v>1574</v>
      </c>
      <c r="C1805">
        <v>74.709999999999994</v>
      </c>
      <c r="F1805">
        <v>75</v>
      </c>
    </row>
    <row r="1806" spans="1:6">
      <c r="A1806" t="s">
        <v>2159</v>
      </c>
      <c r="B1806" t="s">
        <v>1574</v>
      </c>
      <c r="C1806">
        <v>74.599999999999994</v>
      </c>
      <c r="F1806">
        <v>75</v>
      </c>
    </row>
    <row r="1807" spans="1:6">
      <c r="A1807" t="s">
        <v>1343</v>
      </c>
      <c r="B1807" t="s">
        <v>1574</v>
      </c>
      <c r="C1807">
        <v>74.566800000000001</v>
      </c>
      <c r="F1807">
        <v>75</v>
      </c>
    </row>
    <row r="1808" spans="1:6">
      <c r="A1808" t="s">
        <v>869</v>
      </c>
      <c r="B1808" t="s">
        <v>1574</v>
      </c>
      <c r="C1808">
        <v>74.553389999999993</v>
      </c>
      <c r="F1808">
        <v>75</v>
      </c>
    </row>
    <row r="1809" spans="1:6">
      <c r="A1809" t="s">
        <v>855</v>
      </c>
      <c r="B1809" t="s">
        <v>1574</v>
      </c>
      <c r="C1809">
        <v>74.367710000000002</v>
      </c>
      <c r="F1809">
        <v>74</v>
      </c>
    </row>
    <row r="1810" spans="1:6">
      <c r="A1810" t="s">
        <v>1526</v>
      </c>
      <c r="B1810" t="s">
        <v>1574</v>
      </c>
      <c r="C1810">
        <v>73.638000000000005</v>
      </c>
      <c r="F1810">
        <v>74</v>
      </c>
    </row>
    <row r="1811" spans="1:6">
      <c r="A1811" t="s">
        <v>2160</v>
      </c>
      <c r="B1811" t="s">
        <v>1574</v>
      </c>
      <c r="C1811">
        <v>73.625500000000002</v>
      </c>
      <c r="F1811">
        <v>74</v>
      </c>
    </row>
    <row r="1812" spans="1:6">
      <c r="A1812" t="s">
        <v>2161</v>
      </c>
      <c r="B1812" t="s">
        <v>1574</v>
      </c>
      <c r="C1812">
        <v>73.459999999999994</v>
      </c>
      <c r="F1812">
        <v>73</v>
      </c>
    </row>
    <row r="1813" spans="1:6">
      <c r="A1813" t="s">
        <v>2162</v>
      </c>
      <c r="B1813" t="s">
        <v>1574</v>
      </c>
      <c r="C1813">
        <v>73.41</v>
      </c>
      <c r="F1813">
        <v>73</v>
      </c>
    </row>
    <row r="1814" spans="1:6">
      <c r="A1814" t="s">
        <v>2163</v>
      </c>
      <c r="B1814" t="s">
        <v>1574</v>
      </c>
      <c r="C1814">
        <v>73.3</v>
      </c>
      <c r="F1814">
        <v>73</v>
      </c>
    </row>
    <row r="1815" spans="1:6">
      <c r="A1815" t="s">
        <v>2164</v>
      </c>
      <c r="B1815" t="s">
        <v>1574</v>
      </c>
      <c r="C1815">
        <v>73.11</v>
      </c>
      <c r="F1815">
        <v>73</v>
      </c>
    </row>
    <row r="1816" spans="1:6">
      <c r="A1816" t="s">
        <v>1349</v>
      </c>
      <c r="B1816" t="s">
        <v>1574</v>
      </c>
      <c r="C1816">
        <v>73.047799999999995</v>
      </c>
      <c r="F1816">
        <v>73</v>
      </c>
    </row>
    <row r="1817" spans="1:6">
      <c r="A1817" t="s">
        <v>2165</v>
      </c>
      <c r="B1817" t="s">
        <v>1574</v>
      </c>
      <c r="C1817">
        <v>73.028000000000006</v>
      </c>
      <c r="F1817">
        <v>73</v>
      </c>
    </row>
    <row r="1818" spans="1:6">
      <c r="A1818" t="s">
        <v>2166</v>
      </c>
      <c r="B1818" t="s">
        <v>1574</v>
      </c>
      <c r="C1818">
        <v>72.966999999999999</v>
      </c>
      <c r="F1818">
        <v>73</v>
      </c>
    </row>
    <row r="1819" spans="1:6">
      <c r="A1819" t="s">
        <v>993</v>
      </c>
      <c r="B1819" t="s">
        <v>1574</v>
      </c>
      <c r="C1819">
        <v>72.796800000000005</v>
      </c>
      <c r="F1819">
        <v>73</v>
      </c>
    </row>
    <row r="1820" spans="1:6">
      <c r="A1820" t="s">
        <v>1381</v>
      </c>
      <c r="B1820" t="s">
        <v>1574</v>
      </c>
      <c r="C1820">
        <v>72.7</v>
      </c>
      <c r="F1820">
        <v>73</v>
      </c>
    </row>
    <row r="1821" spans="1:6">
      <c r="A1821" t="s">
        <v>2167</v>
      </c>
      <c r="B1821" t="s">
        <v>1574</v>
      </c>
      <c r="C1821">
        <v>72</v>
      </c>
      <c r="F1821">
        <v>72</v>
      </c>
    </row>
    <row r="1822" spans="1:6">
      <c r="A1822" t="s">
        <v>2168</v>
      </c>
      <c r="B1822" t="s">
        <v>1574</v>
      </c>
      <c r="C1822">
        <v>71.588798830000002</v>
      </c>
      <c r="F1822">
        <v>72</v>
      </c>
    </row>
    <row r="1823" spans="1:6">
      <c r="A1823" t="s">
        <v>1356</v>
      </c>
      <c r="B1823" t="s">
        <v>1574</v>
      </c>
      <c r="C1823">
        <v>71.296668999999994</v>
      </c>
      <c r="F1823">
        <v>71</v>
      </c>
    </row>
    <row r="1824" spans="1:6">
      <c r="A1824" t="s">
        <v>2169</v>
      </c>
      <c r="B1824" t="s">
        <v>1574</v>
      </c>
      <c r="C1824">
        <v>70.959999999999994</v>
      </c>
      <c r="F1824">
        <v>71</v>
      </c>
    </row>
    <row r="1825" spans="1:6">
      <c r="A1825" t="s">
        <v>2170</v>
      </c>
      <c r="B1825" t="s">
        <v>1574</v>
      </c>
      <c r="C1825">
        <v>70.761600000000001</v>
      </c>
      <c r="F1825">
        <v>71</v>
      </c>
    </row>
    <row r="1826" spans="1:6">
      <c r="A1826" t="s">
        <v>2171</v>
      </c>
      <c r="B1826" t="s">
        <v>1574</v>
      </c>
      <c r="C1826">
        <v>70.210300000000004</v>
      </c>
      <c r="F1826">
        <v>70</v>
      </c>
    </row>
    <row r="1827" spans="1:6">
      <c r="A1827" t="s">
        <v>2172</v>
      </c>
      <c r="B1827" t="s">
        <v>1574</v>
      </c>
      <c r="C1827">
        <v>70.161299999999997</v>
      </c>
      <c r="F1827">
        <v>70</v>
      </c>
    </row>
    <row r="1828" spans="1:6">
      <c r="A1828" t="s">
        <v>2173</v>
      </c>
      <c r="B1828" t="s">
        <v>1574</v>
      </c>
      <c r="C1828">
        <v>70.143900000000002</v>
      </c>
      <c r="F1828">
        <v>70</v>
      </c>
    </row>
    <row r="1829" spans="1:6">
      <c r="A1829" t="s">
        <v>1428</v>
      </c>
      <c r="B1829" t="s">
        <v>1574</v>
      </c>
      <c r="C1829">
        <v>69.369934790000002</v>
      </c>
      <c r="F1829">
        <v>69</v>
      </c>
    </row>
    <row r="1830" spans="1:6">
      <c r="A1830" t="s">
        <v>967</v>
      </c>
      <c r="B1830" t="s">
        <v>1574</v>
      </c>
      <c r="C1830">
        <v>69.044330000000002</v>
      </c>
      <c r="F1830">
        <v>69</v>
      </c>
    </row>
    <row r="1831" spans="1:6">
      <c r="A1831" t="s">
        <v>2174</v>
      </c>
      <c r="B1831" t="s">
        <v>1574</v>
      </c>
      <c r="C1831">
        <v>68.95</v>
      </c>
      <c r="F1831">
        <v>69</v>
      </c>
    </row>
    <row r="1832" spans="1:6">
      <c r="A1832" t="s">
        <v>2175</v>
      </c>
      <c r="B1832" t="s">
        <v>1574</v>
      </c>
      <c r="C1832">
        <v>68.599999999999994</v>
      </c>
      <c r="F1832">
        <v>69</v>
      </c>
    </row>
    <row r="1833" spans="1:6">
      <c r="A1833" t="s">
        <v>1358</v>
      </c>
      <c r="B1833" t="s">
        <v>1574</v>
      </c>
      <c r="C1833">
        <v>68.205600590000003</v>
      </c>
      <c r="F1833">
        <v>68</v>
      </c>
    </row>
    <row r="1834" spans="1:6">
      <c r="A1834" t="s">
        <v>2176</v>
      </c>
      <c r="B1834" t="s">
        <v>1574</v>
      </c>
      <c r="C1834">
        <v>68</v>
      </c>
      <c r="F1834">
        <v>68</v>
      </c>
    </row>
    <row r="1835" spans="1:6">
      <c r="A1835" t="s">
        <v>2177</v>
      </c>
      <c r="B1835" t="s">
        <v>1574</v>
      </c>
      <c r="C1835">
        <v>67.67</v>
      </c>
      <c r="F1835">
        <v>68</v>
      </c>
    </row>
    <row r="1836" spans="1:6">
      <c r="A1836" t="s">
        <v>2178</v>
      </c>
      <c r="B1836" t="s">
        <v>1574</v>
      </c>
      <c r="C1836">
        <v>67.267799999999994</v>
      </c>
      <c r="F1836">
        <v>67</v>
      </c>
    </row>
    <row r="1837" spans="1:6">
      <c r="A1837" t="s">
        <v>2179</v>
      </c>
      <c r="B1837" t="s">
        <v>1574</v>
      </c>
      <c r="C1837">
        <v>66.549257990000001</v>
      </c>
      <c r="F1837">
        <v>67</v>
      </c>
    </row>
    <row r="1838" spans="1:6">
      <c r="A1838" t="s">
        <v>2180</v>
      </c>
      <c r="B1838" t="s">
        <v>1574</v>
      </c>
      <c r="C1838">
        <v>66.463198239999997</v>
      </c>
      <c r="F1838">
        <v>66</v>
      </c>
    </row>
    <row r="1839" spans="1:6">
      <c r="A1839" t="s">
        <v>2181</v>
      </c>
      <c r="B1839" t="s">
        <v>1574</v>
      </c>
      <c r="C1839">
        <v>66.3441574</v>
      </c>
      <c r="F1839">
        <v>66</v>
      </c>
    </row>
    <row r="1840" spans="1:6">
      <c r="A1840" t="s">
        <v>2182</v>
      </c>
      <c r="B1840" t="s">
        <v>1574</v>
      </c>
      <c r="C1840">
        <v>65.869199219999999</v>
      </c>
      <c r="F1840">
        <v>66</v>
      </c>
    </row>
    <row r="1841" spans="1:6">
      <c r="A1841" t="s">
        <v>2183</v>
      </c>
      <c r="B1841" t="s">
        <v>1574</v>
      </c>
      <c r="C1841">
        <v>65.2</v>
      </c>
      <c r="F1841">
        <v>65</v>
      </c>
    </row>
    <row r="1842" spans="1:6">
      <c r="A1842" t="s">
        <v>2184</v>
      </c>
      <c r="B1842" t="s">
        <v>1574</v>
      </c>
      <c r="C1842">
        <v>64.900000000000006</v>
      </c>
      <c r="F1842">
        <v>65</v>
      </c>
    </row>
    <row r="1843" spans="1:6">
      <c r="A1843" t="s">
        <v>347</v>
      </c>
      <c r="B1843" t="s">
        <v>1574</v>
      </c>
      <c r="C1843">
        <v>64.409452560000005</v>
      </c>
      <c r="F1843">
        <v>64</v>
      </c>
    </row>
    <row r="1844" spans="1:6">
      <c r="A1844" t="s">
        <v>1365</v>
      </c>
      <c r="B1844" t="s">
        <v>1574</v>
      </c>
      <c r="C1844">
        <v>64.230999999999995</v>
      </c>
      <c r="F1844">
        <v>64</v>
      </c>
    </row>
    <row r="1845" spans="1:6">
      <c r="A1845" t="s">
        <v>1514</v>
      </c>
      <c r="B1845" t="s">
        <v>1574</v>
      </c>
      <c r="C1845">
        <v>63.832159949999998</v>
      </c>
      <c r="F1845">
        <v>64</v>
      </c>
    </row>
    <row r="1846" spans="1:6">
      <c r="A1846" t="s">
        <v>910</v>
      </c>
      <c r="B1846" t="s">
        <v>1574</v>
      </c>
      <c r="C1846">
        <v>63.58</v>
      </c>
      <c r="F1846">
        <v>64</v>
      </c>
    </row>
    <row r="1847" spans="1:6">
      <c r="A1847" t="s">
        <v>2185</v>
      </c>
      <c r="B1847" t="s">
        <v>1574</v>
      </c>
      <c r="C1847">
        <v>63.1</v>
      </c>
      <c r="F1847">
        <v>63</v>
      </c>
    </row>
    <row r="1848" spans="1:6">
      <c r="A1848" t="s">
        <v>2186</v>
      </c>
      <c r="B1848" t="s">
        <v>1574</v>
      </c>
      <c r="C1848">
        <v>61.835283889999999</v>
      </c>
      <c r="F1848">
        <v>62</v>
      </c>
    </row>
    <row r="1849" spans="1:6">
      <c r="A1849" t="s">
        <v>1489</v>
      </c>
      <c r="B1849" t="s">
        <v>1574</v>
      </c>
      <c r="C1849">
        <v>61.61839844</v>
      </c>
      <c r="F1849">
        <v>62</v>
      </c>
    </row>
    <row r="1850" spans="1:6">
      <c r="A1850" t="s">
        <v>1371</v>
      </c>
      <c r="B1850" t="s">
        <v>1574</v>
      </c>
      <c r="C1850">
        <v>61.485805659999997</v>
      </c>
      <c r="F1850">
        <v>61</v>
      </c>
    </row>
    <row r="1851" spans="1:6">
      <c r="A1851" t="s">
        <v>1374</v>
      </c>
      <c r="B1851" t="s">
        <v>1574</v>
      </c>
      <c r="C1851">
        <v>61.453794000000002</v>
      </c>
      <c r="F1851">
        <v>61</v>
      </c>
    </row>
    <row r="1852" spans="1:6">
      <c r="A1852" t="s">
        <v>581</v>
      </c>
      <c r="B1852" t="s">
        <v>1574</v>
      </c>
      <c r="C1852">
        <v>61.235999999999997</v>
      </c>
      <c r="F1852">
        <v>61</v>
      </c>
    </row>
    <row r="1853" spans="1:6">
      <c r="A1853" t="s">
        <v>2187</v>
      </c>
      <c r="B1853" t="s">
        <v>1574</v>
      </c>
      <c r="C1853">
        <v>60.911999999999999</v>
      </c>
      <c r="F1853">
        <v>61</v>
      </c>
    </row>
    <row r="1854" spans="1:6">
      <c r="A1854" t="s">
        <v>1202</v>
      </c>
      <c r="B1854" t="s">
        <v>1574</v>
      </c>
      <c r="C1854">
        <v>60.705950000000001</v>
      </c>
      <c r="F1854">
        <v>61</v>
      </c>
    </row>
    <row r="1855" spans="1:6">
      <c r="A1855" t="s">
        <v>2188</v>
      </c>
      <c r="B1855" t="s">
        <v>1574</v>
      </c>
      <c r="C1855">
        <v>60.402172210000003</v>
      </c>
      <c r="F1855">
        <v>60</v>
      </c>
    </row>
    <row r="1856" spans="1:6">
      <c r="A1856" t="s">
        <v>1376</v>
      </c>
      <c r="B1856" t="s">
        <v>1574</v>
      </c>
      <c r="C1856">
        <v>60.283071290000002</v>
      </c>
      <c r="F1856">
        <v>60</v>
      </c>
    </row>
    <row r="1857" spans="1:6">
      <c r="A1857" t="s">
        <v>2189</v>
      </c>
      <c r="B1857" t="s">
        <v>1574</v>
      </c>
      <c r="C1857">
        <v>59.590548120000001</v>
      </c>
      <c r="F1857">
        <v>60</v>
      </c>
    </row>
    <row r="1858" spans="1:6">
      <c r="A1858" t="s">
        <v>2190</v>
      </c>
      <c r="B1858" t="s">
        <v>1574</v>
      </c>
      <c r="C1858">
        <v>59.497999999999998</v>
      </c>
      <c r="F1858">
        <v>59</v>
      </c>
    </row>
    <row r="1859" spans="1:6">
      <c r="A1859" t="s">
        <v>1389</v>
      </c>
      <c r="B1859" t="s">
        <v>1574</v>
      </c>
      <c r="C1859">
        <v>59.081487029999998</v>
      </c>
      <c r="F1859">
        <v>59</v>
      </c>
    </row>
    <row r="1860" spans="1:6">
      <c r="A1860" t="s">
        <v>558</v>
      </c>
      <c r="B1860" t="s">
        <v>1574</v>
      </c>
      <c r="C1860">
        <v>59</v>
      </c>
      <c r="F1860">
        <v>59</v>
      </c>
    </row>
    <row r="1861" spans="1:6">
      <c r="A1861" t="s">
        <v>1386</v>
      </c>
      <c r="B1861" t="s">
        <v>1574</v>
      </c>
      <c r="C1861">
        <v>58.924889999999998</v>
      </c>
      <c r="F1861">
        <v>59</v>
      </c>
    </row>
    <row r="1862" spans="1:6">
      <c r="A1862" t="s">
        <v>659</v>
      </c>
      <c r="B1862" t="s">
        <v>1574</v>
      </c>
      <c r="C1862">
        <v>58.45</v>
      </c>
      <c r="F1862">
        <v>58</v>
      </c>
    </row>
    <row r="1863" spans="1:6">
      <c r="A1863" t="s">
        <v>2191</v>
      </c>
      <c r="B1863" t="s">
        <v>1574</v>
      </c>
      <c r="C1863">
        <v>58.331112079999997</v>
      </c>
      <c r="F1863">
        <v>58</v>
      </c>
    </row>
    <row r="1864" spans="1:6">
      <c r="A1864" t="s">
        <v>2192</v>
      </c>
      <c r="B1864" t="s">
        <v>1574</v>
      </c>
      <c r="C1864">
        <v>57.7</v>
      </c>
      <c r="F1864">
        <v>58</v>
      </c>
    </row>
    <row r="1865" spans="1:6">
      <c r="A1865" t="s">
        <v>2193</v>
      </c>
      <c r="B1865" t="s">
        <v>1574</v>
      </c>
      <c r="C1865">
        <v>55.519199999999998</v>
      </c>
      <c r="F1865">
        <v>56</v>
      </c>
    </row>
    <row r="1866" spans="1:6">
      <c r="A1866" t="s">
        <v>2194</v>
      </c>
      <c r="B1866" t="s">
        <v>1574</v>
      </c>
      <c r="C1866">
        <v>55.5</v>
      </c>
      <c r="F1866">
        <v>56</v>
      </c>
    </row>
    <row r="1867" spans="1:6">
      <c r="A1867" t="s">
        <v>1512</v>
      </c>
      <c r="B1867" t="s">
        <v>1574</v>
      </c>
      <c r="C1867">
        <v>55.07258848</v>
      </c>
      <c r="F1867">
        <v>55</v>
      </c>
    </row>
    <row r="1868" spans="1:6">
      <c r="A1868" t="s">
        <v>756</v>
      </c>
      <c r="B1868" t="s">
        <v>1574</v>
      </c>
      <c r="C1868">
        <v>55</v>
      </c>
      <c r="F1868">
        <v>55</v>
      </c>
    </row>
    <row r="1869" spans="1:6">
      <c r="A1869" t="s">
        <v>2195</v>
      </c>
      <c r="B1869" t="s">
        <v>1574</v>
      </c>
      <c r="C1869">
        <v>54.8087132</v>
      </c>
      <c r="F1869">
        <v>55</v>
      </c>
    </row>
    <row r="1870" spans="1:6">
      <c r="A1870" t="s">
        <v>2196</v>
      </c>
      <c r="B1870" t="s">
        <v>1574</v>
      </c>
      <c r="C1870">
        <v>54.786208369999997</v>
      </c>
      <c r="F1870">
        <v>55</v>
      </c>
    </row>
    <row r="1871" spans="1:6">
      <c r="A1871" t="s">
        <v>2197</v>
      </c>
      <c r="B1871" t="s">
        <v>1574</v>
      </c>
      <c r="C1871">
        <v>54.76030051</v>
      </c>
      <c r="F1871">
        <v>55</v>
      </c>
    </row>
    <row r="1872" spans="1:6">
      <c r="A1872" t="s">
        <v>1494</v>
      </c>
      <c r="B1872" t="s">
        <v>1574</v>
      </c>
      <c r="C1872">
        <v>54.08399902</v>
      </c>
      <c r="F1872">
        <v>54</v>
      </c>
    </row>
    <row r="1873" spans="1:6">
      <c r="A1873" t="s">
        <v>2198</v>
      </c>
      <c r="B1873" t="s">
        <v>1574</v>
      </c>
      <c r="C1873">
        <v>54.03</v>
      </c>
      <c r="F1873">
        <v>54</v>
      </c>
    </row>
    <row r="1874" spans="1:6">
      <c r="A1874" t="s">
        <v>1222</v>
      </c>
      <c r="B1874" t="s">
        <v>1574</v>
      </c>
      <c r="C1874">
        <v>53.029400000000003</v>
      </c>
      <c r="F1874">
        <v>53</v>
      </c>
    </row>
    <row r="1875" spans="1:6">
      <c r="A1875" t="s">
        <v>2199</v>
      </c>
      <c r="B1875" t="s">
        <v>1574</v>
      </c>
      <c r="C1875">
        <v>52.767400000000002</v>
      </c>
      <c r="F1875">
        <v>53</v>
      </c>
    </row>
    <row r="1876" spans="1:6">
      <c r="A1876" t="s">
        <v>804</v>
      </c>
      <c r="B1876" t="s">
        <v>1574</v>
      </c>
      <c r="C1876">
        <v>52.1</v>
      </c>
      <c r="F1876">
        <v>52</v>
      </c>
    </row>
    <row r="1877" spans="1:6">
      <c r="A1877" t="s">
        <v>1266</v>
      </c>
      <c r="B1877" t="s">
        <v>1574</v>
      </c>
      <c r="C1877">
        <v>51.52928361</v>
      </c>
      <c r="F1877">
        <v>52</v>
      </c>
    </row>
    <row r="1878" spans="1:6">
      <c r="A1878" t="s">
        <v>1406</v>
      </c>
      <c r="B1878" t="s">
        <v>1574</v>
      </c>
      <c r="C1878">
        <v>50.391050499999999</v>
      </c>
      <c r="F1878">
        <v>50</v>
      </c>
    </row>
    <row r="1879" spans="1:6">
      <c r="A1879" t="s">
        <v>1404</v>
      </c>
      <c r="B1879" t="s">
        <v>1574</v>
      </c>
      <c r="C1879">
        <v>50.293591669999998</v>
      </c>
      <c r="F1879">
        <v>50</v>
      </c>
    </row>
    <row r="1880" spans="1:6">
      <c r="A1880" t="s">
        <v>1467</v>
      </c>
      <c r="B1880" t="s">
        <v>1574</v>
      </c>
      <c r="C1880">
        <v>50.284536000000003</v>
      </c>
      <c r="F1880">
        <v>50</v>
      </c>
    </row>
    <row r="1881" spans="1:6">
      <c r="A1881" t="s">
        <v>1405</v>
      </c>
      <c r="B1881" t="s">
        <v>1574</v>
      </c>
      <c r="C1881">
        <v>50.07985085</v>
      </c>
      <c r="F1881">
        <v>50</v>
      </c>
    </row>
    <row r="1882" spans="1:6">
      <c r="A1882" t="s">
        <v>1397</v>
      </c>
      <c r="B1882" t="s">
        <v>1574</v>
      </c>
      <c r="C1882">
        <v>49.92</v>
      </c>
      <c r="F1882">
        <v>50</v>
      </c>
    </row>
    <row r="1883" spans="1:6">
      <c r="A1883" t="s">
        <v>1398</v>
      </c>
      <c r="B1883" t="s">
        <v>1574</v>
      </c>
      <c r="C1883">
        <v>49.548481449999997</v>
      </c>
      <c r="F1883">
        <v>50</v>
      </c>
    </row>
    <row r="1884" spans="1:6">
      <c r="A1884" t="s">
        <v>994</v>
      </c>
      <c r="B1884" t="s">
        <v>1574</v>
      </c>
      <c r="C1884">
        <v>49.203000000000003</v>
      </c>
      <c r="F1884">
        <v>49</v>
      </c>
    </row>
    <row r="1885" spans="1:6">
      <c r="A1885" t="s">
        <v>1175</v>
      </c>
      <c r="B1885" t="s">
        <v>1574</v>
      </c>
      <c r="C1885">
        <v>48.644333000000003</v>
      </c>
      <c r="F1885">
        <v>49</v>
      </c>
    </row>
    <row r="1886" spans="1:6">
      <c r="A1886" t="s">
        <v>1510</v>
      </c>
      <c r="B1886" t="s">
        <v>1574</v>
      </c>
      <c r="C1886">
        <v>48.596299999999999</v>
      </c>
      <c r="F1886">
        <v>49</v>
      </c>
    </row>
    <row r="1887" spans="1:6">
      <c r="A1887" t="s">
        <v>2200</v>
      </c>
      <c r="B1887" t="s">
        <v>1574</v>
      </c>
      <c r="C1887">
        <v>48.054520519999997</v>
      </c>
      <c r="F1887">
        <v>48</v>
      </c>
    </row>
    <row r="1888" spans="1:6">
      <c r="A1888" t="s">
        <v>1401</v>
      </c>
      <c r="B1888" t="s">
        <v>1574</v>
      </c>
      <c r="C1888">
        <v>47.855249020000002</v>
      </c>
      <c r="F1888">
        <v>48</v>
      </c>
    </row>
    <row r="1889" spans="1:6">
      <c r="A1889" t="s">
        <v>1402</v>
      </c>
      <c r="B1889" t="s">
        <v>1574</v>
      </c>
      <c r="C1889">
        <v>47.840856000000002</v>
      </c>
      <c r="F1889">
        <v>48</v>
      </c>
    </row>
    <row r="1890" spans="1:6">
      <c r="A1890" t="s">
        <v>1418</v>
      </c>
      <c r="B1890" t="s">
        <v>1574</v>
      </c>
      <c r="C1890">
        <v>47.510599999999997</v>
      </c>
      <c r="F1890">
        <v>48</v>
      </c>
    </row>
    <row r="1891" spans="1:6">
      <c r="A1891" t="s">
        <v>2201</v>
      </c>
      <c r="B1891" t="s">
        <v>1574</v>
      </c>
      <c r="C1891">
        <v>47.4</v>
      </c>
      <c r="F1891">
        <v>47</v>
      </c>
    </row>
    <row r="1892" spans="1:6">
      <c r="A1892" t="s">
        <v>1416</v>
      </c>
      <c r="B1892" t="s">
        <v>1574</v>
      </c>
      <c r="C1892">
        <v>47.191299999999998</v>
      </c>
      <c r="F1892">
        <v>47</v>
      </c>
    </row>
    <row r="1893" spans="1:6">
      <c r="A1893" t="s">
        <v>2202</v>
      </c>
      <c r="B1893" t="s">
        <v>1574</v>
      </c>
      <c r="C1893">
        <v>46.922832</v>
      </c>
      <c r="F1893">
        <v>47</v>
      </c>
    </row>
    <row r="1894" spans="1:6">
      <c r="A1894" t="s">
        <v>2203</v>
      </c>
      <c r="B1894" t="s">
        <v>1574</v>
      </c>
      <c r="C1894">
        <v>46.173999999999999</v>
      </c>
      <c r="F1894">
        <v>46</v>
      </c>
    </row>
    <row r="1895" spans="1:6">
      <c r="A1895" t="s">
        <v>1499</v>
      </c>
      <c r="B1895" t="s">
        <v>1574</v>
      </c>
      <c r="C1895">
        <v>46</v>
      </c>
      <c r="F1895">
        <v>46</v>
      </c>
    </row>
    <row r="1896" spans="1:6">
      <c r="A1896" t="s">
        <v>1407</v>
      </c>
      <c r="B1896" t="s">
        <v>1574</v>
      </c>
      <c r="C1896">
        <v>45.745199999999997</v>
      </c>
      <c r="F1896">
        <v>46</v>
      </c>
    </row>
    <row r="1897" spans="1:6">
      <c r="A1897" t="s">
        <v>729</v>
      </c>
      <c r="B1897" t="s">
        <v>1574</v>
      </c>
      <c r="C1897">
        <v>45.67022</v>
      </c>
      <c r="F1897">
        <v>46</v>
      </c>
    </row>
    <row r="1898" spans="1:6">
      <c r="A1898" t="s">
        <v>1495</v>
      </c>
      <c r="B1898" t="s">
        <v>1574</v>
      </c>
      <c r="C1898">
        <v>44.373475239999998</v>
      </c>
      <c r="F1898">
        <v>44</v>
      </c>
    </row>
    <row r="1899" spans="1:6">
      <c r="A1899" t="s">
        <v>2204</v>
      </c>
      <c r="B1899" t="s">
        <v>1574</v>
      </c>
      <c r="C1899">
        <v>44</v>
      </c>
      <c r="F1899">
        <v>44</v>
      </c>
    </row>
    <row r="1900" spans="1:6">
      <c r="A1900" t="s">
        <v>2205</v>
      </c>
      <c r="B1900" t="s">
        <v>1574</v>
      </c>
      <c r="C1900">
        <v>43.258918199999997</v>
      </c>
      <c r="F1900">
        <v>43</v>
      </c>
    </row>
    <row r="1901" spans="1:6">
      <c r="A1901" t="s">
        <v>2206</v>
      </c>
      <c r="B1901" t="s">
        <v>1574</v>
      </c>
      <c r="C1901">
        <v>42.905000000000001</v>
      </c>
      <c r="F1901">
        <v>43</v>
      </c>
    </row>
    <row r="1902" spans="1:6">
      <c r="A1902" t="s">
        <v>1533</v>
      </c>
      <c r="B1902" t="s">
        <v>1574</v>
      </c>
      <c r="C1902">
        <v>41.930799999999998</v>
      </c>
      <c r="F1902">
        <v>42</v>
      </c>
    </row>
    <row r="1903" spans="1:6">
      <c r="A1903" t="s">
        <v>1501</v>
      </c>
      <c r="B1903" t="s">
        <v>1574</v>
      </c>
      <c r="C1903">
        <v>40.900300000000001</v>
      </c>
      <c r="F1903">
        <v>41</v>
      </c>
    </row>
    <row r="1904" spans="1:6">
      <c r="A1904" t="s">
        <v>2207</v>
      </c>
      <c r="B1904" t="s">
        <v>1574</v>
      </c>
      <c r="C1904">
        <v>40.9</v>
      </c>
      <c r="F1904">
        <v>41</v>
      </c>
    </row>
    <row r="1905" spans="1:6">
      <c r="A1905" t="s">
        <v>1302</v>
      </c>
      <c r="B1905" t="s">
        <v>1574</v>
      </c>
      <c r="C1905">
        <v>40.834710110000003</v>
      </c>
      <c r="F1905">
        <v>41</v>
      </c>
    </row>
    <row r="1906" spans="1:6">
      <c r="A1906" t="s">
        <v>598</v>
      </c>
      <c r="B1906" t="s">
        <v>1574</v>
      </c>
      <c r="C1906">
        <v>40.79</v>
      </c>
      <c r="F1906">
        <v>41</v>
      </c>
    </row>
    <row r="1907" spans="1:6">
      <c r="A1907" t="s">
        <v>1547</v>
      </c>
      <c r="B1907" t="s">
        <v>1574</v>
      </c>
      <c r="C1907">
        <v>40.322750849999998</v>
      </c>
      <c r="F1907">
        <v>40</v>
      </c>
    </row>
    <row r="1908" spans="1:6">
      <c r="A1908" t="s">
        <v>2208</v>
      </c>
      <c r="B1908" t="s">
        <v>1574</v>
      </c>
      <c r="C1908">
        <v>39.81</v>
      </c>
      <c r="F1908">
        <v>40</v>
      </c>
    </row>
    <row r="1909" spans="1:6">
      <c r="A1909" t="s">
        <v>2209</v>
      </c>
      <c r="B1909" t="s">
        <v>1574</v>
      </c>
      <c r="C1909">
        <v>39.68</v>
      </c>
      <c r="F1909">
        <v>40</v>
      </c>
    </row>
    <row r="1910" spans="1:6">
      <c r="A1910" t="s">
        <v>2210</v>
      </c>
      <c r="B1910" t="s">
        <v>1574</v>
      </c>
      <c r="C1910">
        <v>39</v>
      </c>
      <c r="F1910">
        <v>39</v>
      </c>
    </row>
    <row r="1911" spans="1:6">
      <c r="A1911" t="s">
        <v>2211</v>
      </c>
      <c r="B1911" t="s">
        <v>1574</v>
      </c>
      <c r="C1911">
        <v>38.799999999999997</v>
      </c>
      <c r="F1911">
        <v>39</v>
      </c>
    </row>
    <row r="1912" spans="1:6">
      <c r="A1912" t="s">
        <v>885</v>
      </c>
      <c r="B1912" t="s">
        <v>1574</v>
      </c>
      <c r="C1912">
        <v>37.200000000000003</v>
      </c>
      <c r="F1912">
        <v>37</v>
      </c>
    </row>
    <row r="1913" spans="1:6">
      <c r="A1913" t="s">
        <v>2212</v>
      </c>
      <c r="B1913" t="s">
        <v>1574</v>
      </c>
      <c r="C1913">
        <v>36.44</v>
      </c>
      <c r="F1913">
        <v>36</v>
      </c>
    </row>
    <row r="1914" spans="1:6">
      <c r="A1914" t="s">
        <v>2213</v>
      </c>
      <c r="B1914" t="s">
        <v>1574</v>
      </c>
      <c r="C1914">
        <v>36.235199999999999</v>
      </c>
      <c r="F1914">
        <v>36</v>
      </c>
    </row>
    <row r="1915" spans="1:6">
      <c r="A1915" t="s">
        <v>849</v>
      </c>
      <c r="B1915" t="s">
        <v>1574</v>
      </c>
      <c r="C1915">
        <v>35.9</v>
      </c>
      <c r="F1915">
        <v>36</v>
      </c>
    </row>
    <row r="1916" spans="1:6">
      <c r="A1916" t="s">
        <v>2214</v>
      </c>
      <c r="B1916" t="s">
        <v>1574</v>
      </c>
      <c r="C1916">
        <v>34.545839999999998</v>
      </c>
      <c r="F1916">
        <v>35</v>
      </c>
    </row>
    <row r="1917" spans="1:6">
      <c r="A1917" t="s">
        <v>2215</v>
      </c>
      <c r="B1917" t="s">
        <v>1574</v>
      </c>
      <c r="C1917">
        <v>34.369999999999997</v>
      </c>
      <c r="F1917">
        <v>34</v>
      </c>
    </row>
    <row r="1918" spans="1:6">
      <c r="A1918" t="s">
        <v>2216</v>
      </c>
      <c r="B1918" t="s">
        <v>1574</v>
      </c>
      <c r="C1918">
        <v>34</v>
      </c>
      <c r="F1918">
        <v>34</v>
      </c>
    </row>
    <row r="1919" spans="1:6">
      <c r="A1919" t="s">
        <v>2217</v>
      </c>
      <c r="B1919" t="s">
        <v>1574</v>
      </c>
      <c r="C1919">
        <v>33.35</v>
      </c>
      <c r="F1919">
        <v>33</v>
      </c>
    </row>
    <row r="1920" spans="1:6">
      <c r="A1920" t="s">
        <v>2218</v>
      </c>
      <c r="B1920" t="s">
        <v>1574</v>
      </c>
      <c r="C1920">
        <v>33.089286340000001</v>
      </c>
      <c r="F1920">
        <v>33</v>
      </c>
    </row>
    <row r="1921" spans="1:6">
      <c r="A1921" t="s">
        <v>596</v>
      </c>
      <c r="B1921" t="s">
        <v>1574</v>
      </c>
      <c r="C1921">
        <v>32.373650099999999</v>
      </c>
      <c r="F1921">
        <v>32</v>
      </c>
    </row>
    <row r="1922" spans="1:6">
      <c r="A1922" t="s">
        <v>2219</v>
      </c>
      <c r="B1922" t="s">
        <v>1574</v>
      </c>
      <c r="C1922">
        <v>32.323999999999998</v>
      </c>
      <c r="F1922">
        <v>32</v>
      </c>
    </row>
    <row r="1923" spans="1:6">
      <c r="A1923" t="s">
        <v>2220</v>
      </c>
      <c r="B1923" t="s">
        <v>1574</v>
      </c>
      <c r="C1923">
        <v>32.308399999999999</v>
      </c>
      <c r="F1923">
        <v>32</v>
      </c>
    </row>
    <row r="1924" spans="1:6">
      <c r="A1924" t="s">
        <v>1506</v>
      </c>
      <c r="B1924" t="s">
        <v>1574</v>
      </c>
      <c r="C1924">
        <v>32.119100000000003</v>
      </c>
      <c r="F1924">
        <v>32</v>
      </c>
    </row>
    <row r="1925" spans="1:6">
      <c r="A1925" t="s">
        <v>682</v>
      </c>
      <c r="B1925" t="s">
        <v>1574</v>
      </c>
      <c r="C1925">
        <v>31.786999999999999</v>
      </c>
      <c r="F1925">
        <v>32</v>
      </c>
    </row>
    <row r="1926" spans="1:6">
      <c r="A1926" t="s">
        <v>2221</v>
      </c>
      <c r="B1926" t="s">
        <v>1574</v>
      </c>
      <c r="C1926">
        <v>31.7102346</v>
      </c>
      <c r="F1926">
        <v>32</v>
      </c>
    </row>
    <row r="1927" spans="1:6">
      <c r="A1927" t="s">
        <v>1440</v>
      </c>
      <c r="B1927" t="s">
        <v>1574</v>
      </c>
      <c r="C1927">
        <v>31.423913240000001</v>
      </c>
      <c r="F1927">
        <v>31</v>
      </c>
    </row>
    <row r="1928" spans="1:6">
      <c r="A1928" t="s">
        <v>2222</v>
      </c>
      <c r="B1928" t="s">
        <v>1574</v>
      </c>
      <c r="C1928">
        <v>30.817707160000001</v>
      </c>
      <c r="F1928">
        <v>31</v>
      </c>
    </row>
    <row r="1929" spans="1:6">
      <c r="A1929" t="s">
        <v>1476</v>
      </c>
      <c r="B1929" t="s">
        <v>1574</v>
      </c>
      <c r="C1929">
        <v>30.648627309999998</v>
      </c>
      <c r="F1929">
        <v>31</v>
      </c>
    </row>
    <row r="1930" spans="1:6">
      <c r="A1930" t="s">
        <v>704</v>
      </c>
      <c r="B1930" t="s">
        <v>1574</v>
      </c>
      <c r="C1930">
        <v>30.6</v>
      </c>
      <c r="F1930">
        <v>31</v>
      </c>
    </row>
    <row r="1931" spans="1:6">
      <c r="A1931" t="s">
        <v>903</v>
      </c>
      <c r="B1931" t="s">
        <v>1574</v>
      </c>
      <c r="C1931">
        <v>30.33423294</v>
      </c>
      <c r="F1931">
        <v>30</v>
      </c>
    </row>
    <row r="1932" spans="1:6">
      <c r="A1932" t="s">
        <v>1438</v>
      </c>
      <c r="B1932" t="s">
        <v>1574</v>
      </c>
      <c r="C1932">
        <v>29.745600589999999</v>
      </c>
      <c r="F1932">
        <v>30</v>
      </c>
    </row>
    <row r="1933" spans="1:6">
      <c r="A1933" t="s">
        <v>1439</v>
      </c>
      <c r="B1933" t="s">
        <v>1574</v>
      </c>
      <c r="C1933">
        <v>29.694719240000001</v>
      </c>
      <c r="F1933">
        <v>30</v>
      </c>
    </row>
    <row r="1934" spans="1:6">
      <c r="A1934" t="s">
        <v>1443</v>
      </c>
      <c r="B1934" t="s">
        <v>1574</v>
      </c>
      <c r="C1934">
        <v>29.11456055</v>
      </c>
      <c r="F1934">
        <v>29</v>
      </c>
    </row>
    <row r="1935" spans="1:6">
      <c r="A1935" t="s">
        <v>969</v>
      </c>
      <c r="B1935" t="s">
        <v>1574</v>
      </c>
      <c r="C1935">
        <v>29.1</v>
      </c>
      <c r="F1935">
        <v>29</v>
      </c>
    </row>
    <row r="1936" spans="1:6">
      <c r="A1936" t="s">
        <v>2223</v>
      </c>
      <c r="B1936" t="s">
        <v>1574</v>
      </c>
      <c r="C1936">
        <v>28.8</v>
      </c>
      <c r="F1936">
        <v>29</v>
      </c>
    </row>
    <row r="1937" spans="1:6">
      <c r="A1937" t="s">
        <v>1453</v>
      </c>
      <c r="B1937" t="s">
        <v>1574</v>
      </c>
      <c r="C1937">
        <v>28.28455666</v>
      </c>
      <c r="F1937">
        <v>28</v>
      </c>
    </row>
    <row r="1938" spans="1:6">
      <c r="A1938" t="s">
        <v>255</v>
      </c>
      <c r="B1938" t="s">
        <v>1574</v>
      </c>
      <c r="C1938">
        <v>27.88</v>
      </c>
      <c r="F1938">
        <v>28</v>
      </c>
    </row>
    <row r="1939" spans="1:6">
      <c r="A1939" t="s">
        <v>2224</v>
      </c>
      <c r="B1939" t="s">
        <v>1574</v>
      </c>
      <c r="C1939">
        <v>27.82</v>
      </c>
      <c r="F1939">
        <v>28</v>
      </c>
    </row>
    <row r="1940" spans="1:6">
      <c r="A1940" t="s">
        <v>2225</v>
      </c>
      <c r="B1940" t="s">
        <v>1574</v>
      </c>
      <c r="C1940">
        <v>27.38</v>
      </c>
      <c r="F1940">
        <v>27</v>
      </c>
    </row>
    <row r="1941" spans="1:6">
      <c r="A1941" t="s">
        <v>2226</v>
      </c>
      <c r="B1941" t="s">
        <v>1574</v>
      </c>
      <c r="C1941">
        <v>27.310099999999998</v>
      </c>
      <c r="F1941">
        <v>27</v>
      </c>
    </row>
    <row r="1942" spans="1:6">
      <c r="A1942" t="s">
        <v>2227</v>
      </c>
      <c r="B1942" t="s">
        <v>1574</v>
      </c>
      <c r="C1942">
        <v>27.13199951</v>
      </c>
      <c r="F1942">
        <v>27</v>
      </c>
    </row>
    <row r="1943" spans="1:6">
      <c r="A1943" t="s">
        <v>2228</v>
      </c>
      <c r="B1943" t="s">
        <v>1574</v>
      </c>
      <c r="C1943">
        <v>26.632261270000001</v>
      </c>
      <c r="F1943">
        <v>27</v>
      </c>
    </row>
    <row r="1944" spans="1:6">
      <c r="A1944" t="s">
        <v>2229</v>
      </c>
      <c r="B1944" t="s">
        <v>1574</v>
      </c>
      <c r="C1944">
        <v>26.378</v>
      </c>
      <c r="F1944">
        <v>26</v>
      </c>
    </row>
    <row r="1945" spans="1:6">
      <c r="A1945" t="s">
        <v>2230</v>
      </c>
      <c r="B1945" t="s">
        <v>1574</v>
      </c>
      <c r="C1945">
        <v>26.277899999999999</v>
      </c>
      <c r="F1945">
        <v>26</v>
      </c>
    </row>
    <row r="1946" spans="1:6">
      <c r="A1946" t="s">
        <v>1481</v>
      </c>
      <c r="B1946" t="s">
        <v>1574</v>
      </c>
      <c r="C1946">
        <v>26.113856999999999</v>
      </c>
      <c r="F1946">
        <v>26</v>
      </c>
    </row>
    <row r="1947" spans="1:6">
      <c r="A1947" t="s">
        <v>2231</v>
      </c>
      <c r="B1947" t="s">
        <v>1574</v>
      </c>
      <c r="C1947">
        <v>25.788608020000002</v>
      </c>
      <c r="F1947">
        <v>26</v>
      </c>
    </row>
    <row r="1948" spans="1:6">
      <c r="A1948" t="s">
        <v>2232</v>
      </c>
      <c r="B1948" t="s">
        <v>1574</v>
      </c>
      <c r="C1948">
        <v>25.41</v>
      </c>
      <c r="F1948">
        <v>25</v>
      </c>
    </row>
    <row r="1949" spans="1:6">
      <c r="A1949" t="s">
        <v>2233</v>
      </c>
      <c r="B1949" t="s">
        <v>1574</v>
      </c>
      <c r="C1949">
        <v>25</v>
      </c>
      <c r="F1949">
        <v>25</v>
      </c>
    </row>
    <row r="1950" spans="1:6">
      <c r="A1950" t="s">
        <v>941</v>
      </c>
      <c r="B1950" t="s">
        <v>1574</v>
      </c>
      <c r="C1950">
        <v>24.4</v>
      </c>
      <c r="F1950">
        <v>24</v>
      </c>
    </row>
    <row r="1951" spans="1:6">
      <c r="A1951" t="s">
        <v>2234</v>
      </c>
      <c r="B1951" t="s">
        <v>1574</v>
      </c>
      <c r="C1951">
        <v>24.35</v>
      </c>
      <c r="F1951">
        <v>24</v>
      </c>
    </row>
    <row r="1952" spans="1:6">
      <c r="A1952" t="s">
        <v>1555</v>
      </c>
      <c r="B1952" t="s">
        <v>1574</v>
      </c>
      <c r="C1952">
        <v>24.083450769999999</v>
      </c>
      <c r="F1952">
        <v>24</v>
      </c>
    </row>
    <row r="1953" spans="1:6">
      <c r="A1953" t="s">
        <v>684</v>
      </c>
      <c r="B1953" t="s">
        <v>1574</v>
      </c>
      <c r="C1953">
        <v>23.027456999999998</v>
      </c>
      <c r="F1953">
        <v>23</v>
      </c>
    </row>
    <row r="1954" spans="1:6">
      <c r="A1954" t="s">
        <v>1045</v>
      </c>
      <c r="B1954" t="s">
        <v>1574</v>
      </c>
      <c r="C1954">
        <v>21.9</v>
      </c>
      <c r="F1954">
        <v>22</v>
      </c>
    </row>
    <row r="1955" spans="1:6">
      <c r="A1955" t="s">
        <v>2235</v>
      </c>
      <c r="B1955" t="s">
        <v>1574</v>
      </c>
      <c r="C1955">
        <v>21.524999999999999</v>
      </c>
      <c r="F1955">
        <v>22</v>
      </c>
    </row>
    <row r="1956" spans="1:6">
      <c r="A1956" t="s">
        <v>1035</v>
      </c>
      <c r="B1956" t="s">
        <v>1574</v>
      </c>
      <c r="C1956">
        <v>21.075289999999999</v>
      </c>
      <c r="F1956">
        <v>21</v>
      </c>
    </row>
    <row r="1957" spans="1:6">
      <c r="A1957" t="s">
        <v>2236</v>
      </c>
      <c r="B1957" t="s">
        <v>1574</v>
      </c>
      <c r="C1957">
        <v>21</v>
      </c>
      <c r="F1957">
        <v>21</v>
      </c>
    </row>
    <row r="1958" spans="1:6">
      <c r="A1958" t="s">
        <v>2237</v>
      </c>
      <c r="B1958" t="s">
        <v>1574</v>
      </c>
      <c r="C1958">
        <v>20.468236430000001</v>
      </c>
      <c r="F1958">
        <v>20</v>
      </c>
    </row>
    <row r="1959" spans="1:6">
      <c r="A1959" t="s">
        <v>1520</v>
      </c>
      <c r="B1959" t="s">
        <v>1574</v>
      </c>
      <c r="C1959">
        <v>20.458300000000001</v>
      </c>
      <c r="F1959">
        <v>20</v>
      </c>
    </row>
    <row r="1960" spans="1:6">
      <c r="A1960" t="s">
        <v>2238</v>
      </c>
      <c r="B1960" t="s">
        <v>1574</v>
      </c>
      <c r="C1960">
        <v>19.822593999999999</v>
      </c>
      <c r="F1960">
        <v>20</v>
      </c>
    </row>
    <row r="1961" spans="1:6">
      <c r="A1961" t="s">
        <v>2239</v>
      </c>
      <c r="B1961" t="s">
        <v>1574</v>
      </c>
      <c r="C1961">
        <v>19.82077176</v>
      </c>
      <c r="F1961">
        <v>20</v>
      </c>
    </row>
    <row r="1962" spans="1:6">
      <c r="A1962" t="s">
        <v>1022</v>
      </c>
      <c r="B1962" t="s">
        <v>1574</v>
      </c>
      <c r="C1962">
        <v>19.8</v>
      </c>
      <c r="F1962">
        <v>20</v>
      </c>
    </row>
    <row r="1963" spans="1:6">
      <c r="A1963" t="s">
        <v>2240</v>
      </c>
      <c r="B1963" t="s">
        <v>1574</v>
      </c>
      <c r="C1963">
        <v>19.2</v>
      </c>
      <c r="F1963">
        <v>19</v>
      </c>
    </row>
    <row r="1964" spans="1:6">
      <c r="A1964" t="s">
        <v>2241</v>
      </c>
      <c r="B1964" t="s">
        <v>1574</v>
      </c>
      <c r="C1964">
        <v>18.734919999999999</v>
      </c>
      <c r="F1964">
        <v>19</v>
      </c>
    </row>
    <row r="1965" spans="1:6">
      <c r="A1965" t="s">
        <v>1462</v>
      </c>
      <c r="B1965" t="s">
        <v>1574</v>
      </c>
      <c r="C1965">
        <v>18.73391968</v>
      </c>
      <c r="F1965">
        <v>19</v>
      </c>
    </row>
    <row r="1966" spans="1:6">
      <c r="A1966" t="s">
        <v>865</v>
      </c>
      <c r="B1966" t="s">
        <v>1574</v>
      </c>
      <c r="C1966">
        <v>18.600000000000001</v>
      </c>
      <c r="F1966">
        <v>19</v>
      </c>
    </row>
    <row r="1967" spans="1:6">
      <c r="A1967" t="s">
        <v>1468</v>
      </c>
      <c r="B1967" t="s">
        <v>1574</v>
      </c>
      <c r="C1967">
        <v>17.509026909999999</v>
      </c>
      <c r="F1967">
        <v>18</v>
      </c>
    </row>
    <row r="1968" spans="1:6">
      <c r="A1968" t="s">
        <v>743</v>
      </c>
      <c r="B1968" t="s">
        <v>1574</v>
      </c>
      <c r="C1968">
        <v>17.3</v>
      </c>
      <c r="F1968">
        <v>17</v>
      </c>
    </row>
    <row r="1969" spans="1:6">
      <c r="A1969" t="s">
        <v>2242</v>
      </c>
      <c r="B1969" t="s">
        <v>1574</v>
      </c>
      <c r="C1969">
        <v>17.22</v>
      </c>
      <c r="F1969">
        <v>17</v>
      </c>
    </row>
    <row r="1970" spans="1:6">
      <c r="A1970" t="s">
        <v>1472</v>
      </c>
      <c r="B1970" t="s">
        <v>1574</v>
      </c>
      <c r="C1970">
        <v>16.96</v>
      </c>
      <c r="F1970">
        <v>17</v>
      </c>
    </row>
    <row r="1971" spans="1:6">
      <c r="A1971" t="s">
        <v>1527</v>
      </c>
      <c r="B1971" t="s">
        <v>1574</v>
      </c>
      <c r="C1971">
        <v>16.282699999999998</v>
      </c>
      <c r="F1971">
        <v>16</v>
      </c>
    </row>
    <row r="1972" spans="1:6">
      <c r="A1972" t="s">
        <v>1099</v>
      </c>
      <c r="B1972" t="s">
        <v>1574</v>
      </c>
      <c r="C1972">
        <v>15.1</v>
      </c>
      <c r="F1972">
        <v>15</v>
      </c>
    </row>
    <row r="1973" spans="1:6">
      <c r="A1973" t="s">
        <v>1146</v>
      </c>
      <c r="B1973" t="s">
        <v>1574</v>
      </c>
      <c r="C1973">
        <v>14.8</v>
      </c>
      <c r="F1973">
        <v>15</v>
      </c>
    </row>
    <row r="1974" spans="1:6">
      <c r="A1974" t="s">
        <v>2243</v>
      </c>
      <c r="B1974" t="s">
        <v>1574</v>
      </c>
      <c r="C1974">
        <v>14.391141729999999</v>
      </c>
      <c r="F1974">
        <v>14</v>
      </c>
    </row>
    <row r="1975" spans="1:6">
      <c r="A1975" t="s">
        <v>1554</v>
      </c>
      <c r="B1975" t="s">
        <v>1574</v>
      </c>
      <c r="C1975">
        <v>14.21950981</v>
      </c>
      <c r="F1975">
        <v>14</v>
      </c>
    </row>
    <row r="1976" spans="1:6">
      <c r="A1976" t="s">
        <v>2244</v>
      </c>
      <c r="B1976" t="s">
        <v>1574</v>
      </c>
      <c r="C1976">
        <v>13.138</v>
      </c>
      <c r="F1976">
        <v>13</v>
      </c>
    </row>
    <row r="1977" spans="1:6">
      <c r="A1977" t="s">
        <v>1051</v>
      </c>
      <c r="B1977" t="s">
        <v>1574</v>
      </c>
      <c r="C1977">
        <v>13.120799999999999</v>
      </c>
      <c r="F1977">
        <v>13</v>
      </c>
    </row>
    <row r="1978" spans="1:6">
      <c r="A1978" t="s">
        <v>2245</v>
      </c>
      <c r="B1978" t="s">
        <v>1574</v>
      </c>
      <c r="C1978">
        <v>13.0449</v>
      </c>
      <c r="F1978">
        <v>13</v>
      </c>
    </row>
    <row r="1979" spans="1:6">
      <c r="A1979" t="s">
        <v>2246</v>
      </c>
      <c r="B1979" t="s">
        <v>1574</v>
      </c>
      <c r="C1979">
        <v>13.03322627</v>
      </c>
      <c r="F1979">
        <v>13</v>
      </c>
    </row>
    <row r="1980" spans="1:6">
      <c r="A1980" t="s">
        <v>1149</v>
      </c>
      <c r="B1980" t="s">
        <v>1574</v>
      </c>
      <c r="C1980">
        <v>13</v>
      </c>
      <c r="F1980">
        <v>13</v>
      </c>
    </row>
    <row r="1981" spans="1:6">
      <c r="A1981" t="s">
        <v>1058</v>
      </c>
      <c r="B1981" t="s">
        <v>1574</v>
      </c>
      <c r="C1981">
        <v>12.7</v>
      </c>
      <c r="F1981">
        <v>13</v>
      </c>
    </row>
    <row r="1982" spans="1:6">
      <c r="A1982" t="s">
        <v>2247</v>
      </c>
      <c r="B1982" t="s">
        <v>1574</v>
      </c>
      <c r="C1982">
        <v>12.423999999999999</v>
      </c>
      <c r="F1982">
        <v>12</v>
      </c>
    </row>
    <row r="1983" spans="1:6">
      <c r="A1983" t="s">
        <v>2248</v>
      </c>
      <c r="B1983" t="s">
        <v>1574</v>
      </c>
      <c r="C1983">
        <v>12.1</v>
      </c>
      <c r="F1983">
        <v>12</v>
      </c>
    </row>
    <row r="1984" spans="1:6">
      <c r="A1984" t="s">
        <v>2249</v>
      </c>
      <c r="B1984" t="s">
        <v>1574</v>
      </c>
      <c r="C1984">
        <v>11.98008149</v>
      </c>
      <c r="F1984">
        <v>12</v>
      </c>
    </row>
    <row r="1985" spans="1:6">
      <c r="A1985" t="s">
        <v>2250</v>
      </c>
      <c r="B1985" t="s">
        <v>1574</v>
      </c>
      <c r="C1985">
        <v>11.711647709999999</v>
      </c>
      <c r="F1985">
        <v>12</v>
      </c>
    </row>
    <row r="1986" spans="1:6">
      <c r="A1986" t="s">
        <v>2251</v>
      </c>
      <c r="B1986" t="s">
        <v>1574</v>
      </c>
      <c r="C1986">
        <v>10.831989999999999</v>
      </c>
      <c r="F1986">
        <v>11</v>
      </c>
    </row>
    <row r="1987" spans="1:6">
      <c r="A1987" t="s">
        <v>2252</v>
      </c>
      <c r="B1987" t="s">
        <v>1574</v>
      </c>
      <c r="C1987">
        <v>10.071999999999999</v>
      </c>
      <c r="F1987">
        <v>10</v>
      </c>
    </row>
    <row r="1988" spans="1:6">
      <c r="A1988" t="s">
        <v>1540</v>
      </c>
      <c r="B1988" t="s">
        <v>1574</v>
      </c>
      <c r="C1988">
        <v>9.8464822410000004</v>
      </c>
      <c r="F1988">
        <v>10</v>
      </c>
    </row>
    <row r="1989" spans="1:6">
      <c r="A1989" t="s">
        <v>2253</v>
      </c>
      <c r="B1989" t="s">
        <v>1574</v>
      </c>
      <c r="C1989">
        <v>9.7439999999999998</v>
      </c>
      <c r="F1989">
        <v>10</v>
      </c>
    </row>
    <row r="1990" spans="1:6">
      <c r="A1990" t="s">
        <v>1194</v>
      </c>
      <c r="B1990" t="s">
        <v>1574</v>
      </c>
      <c r="C1990">
        <v>9.73</v>
      </c>
      <c r="F1990">
        <v>10</v>
      </c>
    </row>
    <row r="1991" spans="1:6">
      <c r="A1991" t="s">
        <v>1089</v>
      </c>
      <c r="B1991" t="s">
        <v>1574</v>
      </c>
      <c r="C1991">
        <v>9.4994599999999991</v>
      </c>
      <c r="F1991">
        <v>9</v>
      </c>
    </row>
    <row r="1992" spans="1:6">
      <c r="A1992" t="s">
        <v>1543</v>
      </c>
      <c r="B1992" t="s">
        <v>1574</v>
      </c>
      <c r="C1992">
        <v>9.2899999999999991</v>
      </c>
      <c r="F1992">
        <v>9</v>
      </c>
    </row>
    <row r="1993" spans="1:6">
      <c r="A1993" t="s">
        <v>2254</v>
      </c>
      <c r="B1993" t="s">
        <v>1574</v>
      </c>
      <c r="C1993">
        <v>8.02</v>
      </c>
      <c r="F1993">
        <v>8</v>
      </c>
    </row>
    <row r="1994" spans="1:6">
      <c r="A1994" t="s">
        <v>2255</v>
      </c>
      <c r="B1994" t="s">
        <v>1574</v>
      </c>
      <c r="C1994">
        <v>7.96</v>
      </c>
      <c r="F1994">
        <v>8</v>
      </c>
    </row>
    <row r="1995" spans="1:6">
      <c r="A1995" t="s">
        <v>1551</v>
      </c>
      <c r="B1995" t="s">
        <v>1574</v>
      </c>
      <c r="C1995">
        <v>7.8890644419999996</v>
      </c>
      <c r="F1995">
        <v>8</v>
      </c>
    </row>
    <row r="1996" spans="1:6">
      <c r="A1996" t="s">
        <v>1549</v>
      </c>
      <c r="B1996" t="s">
        <v>1574</v>
      </c>
      <c r="C1996">
        <v>7.3181397969999997</v>
      </c>
      <c r="F1996">
        <v>7</v>
      </c>
    </row>
    <row r="1997" spans="1:6">
      <c r="A1997" t="s">
        <v>1552</v>
      </c>
      <c r="B1997" t="s">
        <v>1574</v>
      </c>
      <c r="C1997">
        <v>7.3034549970000002</v>
      </c>
      <c r="F1997">
        <v>7</v>
      </c>
    </row>
    <row r="1998" spans="1:6">
      <c r="A1998" t="s">
        <v>1516</v>
      </c>
      <c r="B1998" t="s">
        <v>1574</v>
      </c>
      <c r="C1998">
        <v>7.0411010349999996</v>
      </c>
      <c r="F1998">
        <v>7</v>
      </c>
    </row>
    <row r="1999" spans="1:6">
      <c r="A1999" t="s">
        <v>2256</v>
      </c>
      <c r="B1999" t="s">
        <v>1574</v>
      </c>
      <c r="C1999">
        <v>6.6</v>
      </c>
      <c r="F1999">
        <v>7</v>
      </c>
    </row>
    <row r="2000" spans="1:6">
      <c r="A2000" t="s">
        <v>2257</v>
      </c>
      <c r="B2000" t="s">
        <v>1574</v>
      </c>
      <c r="C2000">
        <v>6.4623259500000003</v>
      </c>
      <c r="F2000">
        <v>6</v>
      </c>
    </row>
    <row r="2001" spans="1:6">
      <c r="A2001" t="s">
        <v>1517</v>
      </c>
      <c r="B2001" t="s">
        <v>1574</v>
      </c>
      <c r="C2001">
        <v>6.1489599610000001</v>
      </c>
      <c r="F2001">
        <v>6</v>
      </c>
    </row>
    <row r="2002" spans="1:6">
      <c r="A2002" t="s">
        <v>2258</v>
      </c>
      <c r="B2002" t="s">
        <v>1574</v>
      </c>
      <c r="C2002">
        <v>5.968</v>
      </c>
      <c r="F2002">
        <v>6</v>
      </c>
    </row>
    <row r="2003" spans="1:6">
      <c r="A2003" t="s">
        <v>1525</v>
      </c>
      <c r="B2003" t="s">
        <v>1574</v>
      </c>
      <c r="C2003">
        <v>5.6685455999999999</v>
      </c>
      <c r="F2003">
        <v>6</v>
      </c>
    </row>
    <row r="2004" spans="1:6">
      <c r="A2004" t="s">
        <v>1530</v>
      </c>
      <c r="B2004" t="s">
        <v>1574</v>
      </c>
      <c r="C2004">
        <v>5.5871855860000004</v>
      </c>
      <c r="F2004">
        <v>6</v>
      </c>
    </row>
    <row r="2005" spans="1:6">
      <c r="A2005" t="s">
        <v>1528</v>
      </c>
      <c r="B2005" t="s">
        <v>1574</v>
      </c>
      <c r="C2005">
        <v>5.2499200439999996</v>
      </c>
      <c r="F2005">
        <v>5</v>
      </c>
    </row>
    <row r="2006" spans="1:6">
      <c r="A2006" t="s">
        <v>1529</v>
      </c>
      <c r="B2006" t="s">
        <v>1574</v>
      </c>
      <c r="C2006">
        <v>5.1528002930000003</v>
      </c>
      <c r="F2006">
        <v>5</v>
      </c>
    </row>
    <row r="2007" spans="1:6">
      <c r="A2007" t="s">
        <v>1485</v>
      </c>
      <c r="B2007" t="s">
        <v>1574</v>
      </c>
      <c r="C2007">
        <v>4.793024</v>
      </c>
      <c r="F2007">
        <v>5</v>
      </c>
    </row>
    <row r="2008" spans="1:6">
      <c r="A2008" t="s">
        <v>2259</v>
      </c>
      <c r="B2008" t="s">
        <v>1574</v>
      </c>
      <c r="C2008">
        <v>4.62</v>
      </c>
      <c r="F2008">
        <v>5</v>
      </c>
    </row>
    <row r="2009" spans="1:6">
      <c r="A2009" t="s">
        <v>2260</v>
      </c>
      <c r="B2009" t="s">
        <v>1574</v>
      </c>
      <c r="C2009">
        <v>4.43</v>
      </c>
      <c r="F2009">
        <v>4</v>
      </c>
    </row>
    <row r="2010" spans="1:6">
      <c r="A2010" t="s">
        <v>2261</v>
      </c>
      <c r="B2010" t="s">
        <v>1574</v>
      </c>
      <c r="C2010">
        <v>4.25</v>
      </c>
      <c r="F2010">
        <v>4</v>
      </c>
    </row>
    <row r="2011" spans="1:6">
      <c r="A2011" t="s">
        <v>1052</v>
      </c>
      <c r="B2011" t="s">
        <v>1574</v>
      </c>
      <c r="C2011">
        <v>4.05</v>
      </c>
      <c r="F2011">
        <v>4</v>
      </c>
    </row>
    <row r="2012" spans="1:6">
      <c r="A2012" t="s">
        <v>2262</v>
      </c>
      <c r="B2012" t="s">
        <v>1574</v>
      </c>
      <c r="C2012">
        <v>3.39</v>
      </c>
      <c r="F2012">
        <v>3</v>
      </c>
    </row>
    <row r="2013" spans="1:6">
      <c r="A2013" t="s">
        <v>2263</v>
      </c>
      <c r="B2013" t="s">
        <v>1574</v>
      </c>
      <c r="C2013">
        <v>3.33</v>
      </c>
      <c r="F2013">
        <v>3</v>
      </c>
    </row>
    <row r="2014" spans="1:6">
      <c r="A2014" t="s">
        <v>2264</v>
      </c>
      <c r="B2014" t="s">
        <v>1574</v>
      </c>
      <c r="C2014">
        <v>3.2759999999999998</v>
      </c>
      <c r="F2014">
        <v>3</v>
      </c>
    </row>
    <row r="2015" spans="1:6">
      <c r="A2015" t="s">
        <v>2265</v>
      </c>
      <c r="B2015" t="s">
        <v>1574</v>
      </c>
      <c r="C2015">
        <v>3.26</v>
      </c>
      <c r="F2015">
        <v>3</v>
      </c>
    </row>
    <row r="2016" spans="1:6">
      <c r="A2016" t="s">
        <v>2266</v>
      </c>
      <c r="B2016" t="s">
        <v>1574</v>
      </c>
      <c r="C2016">
        <v>3.21</v>
      </c>
      <c r="F2016">
        <v>3</v>
      </c>
    </row>
    <row r="2017" spans="1:6">
      <c r="A2017" t="s">
        <v>1544</v>
      </c>
      <c r="B2017" t="s">
        <v>1574</v>
      </c>
      <c r="C2017">
        <v>2.6742401120000001</v>
      </c>
      <c r="F2017">
        <v>3</v>
      </c>
    </row>
    <row r="2018" spans="1:6">
      <c r="A2018" t="s">
        <v>2267</v>
      </c>
      <c r="B2018" t="s">
        <v>1574</v>
      </c>
      <c r="C2018">
        <v>2.4929598300000002</v>
      </c>
      <c r="F2018">
        <v>2</v>
      </c>
    </row>
    <row r="2019" spans="1:6">
      <c r="A2019" t="s">
        <v>1505</v>
      </c>
      <c r="B2019" t="s">
        <v>1574</v>
      </c>
      <c r="C2019">
        <v>2.4731100000000001</v>
      </c>
      <c r="F2019">
        <v>2</v>
      </c>
    </row>
    <row r="2020" spans="1:6">
      <c r="A2020" t="s">
        <v>1548</v>
      </c>
      <c r="B2020" t="s">
        <v>1574</v>
      </c>
      <c r="C2020">
        <v>2.1609599300000002</v>
      </c>
      <c r="F2020">
        <v>2</v>
      </c>
    </row>
    <row r="2021" spans="1:6">
      <c r="A2021" t="s">
        <v>1569</v>
      </c>
      <c r="B2021" t="s">
        <v>1574</v>
      </c>
      <c r="C2021">
        <v>1.73577</v>
      </c>
      <c r="F2021">
        <v>2</v>
      </c>
    </row>
    <row r="2022" spans="1:6">
      <c r="A2022" t="s">
        <v>1068</v>
      </c>
      <c r="B2022" t="s">
        <v>1574</v>
      </c>
      <c r="C2022">
        <v>1.69</v>
      </c>
      <c r="F2022">
        <v>2</v>
      </c>
    </row>
    <row r="2023" spans="1:6">
      <c r="A2023" t="s">
        <v>2268</v>
      </c>
      <c r="B2023" t="s">
        <v>1574</v>
      </c>
      <c r="C2023">
        <v>1.51</v>
      </c>
      <c r="F2023">
        <v>2</v>
      </c>
    </row>
    <row r="2024" spans="1:6">
      <c r="A2024" t="s">
        <v>1557</v>
      </c>
      <c r="B2024" t="s">
        <v>1574</v>
      </c>
      <c r="C2024">
        <v>1.307519989</v>
      </c>
      <c r="F2024">
        <v>1</v>
      </c>
    </row>
    <row r="2025" spans="1:6">
      <c r="A2025" t="s">
        <v>2269</v>
      </c>
      <c r="B2025" t="s">
        <v>1574</v>
      </c>
      <c r="C2025">
        <v>1.23</v>
      </c>
      <c r="F2025">
        <v>1</v>
      </c>
    </row>
    <row r="2026" spans="1:6">
      <c r="A2026" t="s">
        <v>1570</v>
      </c>
      <c r="B2026" t="s">
        <v>1574</v>
      </c>
      <c r="C2026">
        <v>1.06</v>
      </c>
      <c r="F2026">
        <v>1</v>
      </c>
    </row>
    <row r="2027" spans="1:6">
      <c r="A2027" t="s">
        <v>2270</v>
      </c>
      <c r="B2027" t="s">
        <v>1574</v>
      </c>
      <c r="C2027">
        <v>0.93899999999999995</v>
      </c>
      <c r="F2027">
        <v>1</v>
      </c>
    </row>
    <row r="2028" spans="1:6">
      <c r="A2028" t="s">
        <v>2271</v>
      </c>
      <c r="B2028" t="s">
        <v>1574</v>
      </c>
      <c r="C2028">
        <v>0.79</v>
      </c>
      <c r="F2028">
        <v>1</v>
      </c>
    </row>
    <row r="2029" spans="1:6">
      <c r="A2029" t="s">
        <v>1563</v>
      </c>
      <c r="B2029" t="s">
        <v>1574</v>
      </c>
      <c r="C2029">
        <v>0.75152000399999996</v>
      </c>
      <c r="F2029">
        <v>1</v>
      </c>
    </row>
    <row r="2030" spans="1:6">
      <c r="A2030" t="s">
        <v>2272</v>
      </c>
      <c r="B2030" t="s">
        <v>1574</v>
      </c>
      <c r="C2030">
        <v>0.51</v>
      </c>
      <c r="F2030">
        <v>1</v>
      </c>
    </row>
    <row r="2031" spans="1:6">
      <c r="A2031" t="s">
        <v>2273</v>
      </c>
      <c r="B2031" t="s">
        <v>1574</v>
      </c>
      <c r="C2031">
        <v>0.47</v>
      </c>
      <c r="F2031">
        <v>0</v>
      </c>
    </row>
    <row r="2032" spans="1:6">
      <c r="A2032" t="s">
        <v>2274</v>
      </c>
      <c r="B2032" t="s">
        <v>1574</v>
      </c>
      <c r="C2032">
        <v>0.35</v>
      </c>
      <c r="F2032">
        <v>0</v>
      </c>
    </row>
    <row r="2033" spans="1:6">
      <c r="A2033" t="s">
        <v>1567</v>
      </c>
      <c r="B2033" t="s">
        <v>1574</v>
      </c>
      <c r="C2033">
        <v>0.24159999800000001</v>
      </c>
      <c r="F2033">
        <v>0</v>
      </c>
    </row>
    <row r="2034" spans="1:6">
      <c r="A2034" t="s">
        <v>2275</v>
      </c>
      <c r="B2034" t="s">
        <v>1574</v>
      </c>
      <c r="C2034">
        <v>0.08</v>
      </c>
      <c r="F2034">
        <v>0</v>
      </c>
    </row>
    <row r="2035" spans="1:6">
      <c r="A2035" t="s">
        <v>2276</v>
      </c>
      <c r="B2035" t="s">
        <v>1574</v>
      </c>
      <c r="C2035">
        <v>2.9700000000000001E-2</v>
      </c>
      <c r="F2035">
        <v>0</v>
      </c>
    </row>
    <row r="2036" spans="1:6">
      <c r="A2036" t="s">
        <v>2277</v>
      </c>
      <c r="B2036" t="s">
        <v>1574</v>
      </c>
      <c r="C2036">
        <v>2.7552199999999999E-2</v>
      </c>
      <c r="F2036">
        <v>0</v>
      </c>
    </row>
    <row r="2037" spans="1:6">
      <c r="A2037" t="s">
        <v>2278</v>
      </c>
      <c r="B2037" t="s">
        <v>1574</v>
      </c>
      <c r="C2037">
        <v>1.2104240000000001E-3</v>
      </c>
      <c r="F2037">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161"/>
  <sheetViews>
    <sheetView topLeftCell="A64" workbookViewId="0">
      <selection activeCell="I43" sqref="I43"/>
    </sheetView>
  </sheetViews>
  <sheetFormatPr defaultColWidth="10.875" defaultRowHeight="10.15"/>
  <cols>
    <col min="1" max="1" width="2.875" style="95" customWidth="1"/>
    <col min="2" max="2" width="45.625" style="108" customWidth="1"/>
    <col min="3" max="3" width="47.625" style="94" customWidth="1"/>
    <col min="4" max="4" width="3.125" style="95" customWidth="1"/>
    <col min="5" max="5" width="22.375" style="96" customWidth="1"/>
    <col min="6" max="6" width="10" style="96" customWidth="1"/>
    <col min="7" max="7" width="41.75" style="96" customWidth="1"/>
    <col min="8" max="16384" width="10.875" style="95"/>
  </cols>
  <sheetData>
    <row r="1" spans="2:7" ht="18">
      <c r="B1" s="93" t="s">
        <v>2279</v>
      </c>
    </row>
    <row r="3" spans="2:7">
      <c r="B3" s="97" t="s">
        <v>2280</v>
      </c>
    </row>
    <row r="4" spans="2:7">
      <c r="B4" s="97" t="s">
        <v>2281</v>
      </c>
    </row>
    <row r="6" spans="2:7" ht="13.9">
      <c r="B6" s="98" t="s">
        <v>2282</v>
      </c>
      <c r="C6" s="99"/>
      <c r="D6" s="100"/>
      <c r="E6" s="101"/>
      <c r="F6" s="101"/>
      <c r="G6" s="102"/>
    </row>
    <row r="7" spans="2:7">
      <c r="B7" s="103" t="s">
        <v>2283</v>
      </c>
    </row>
    <row r="9" spans="2:7">
      <c r="B9" s="104" t="s">
        <v>2284</v>
      </c>
      <c r="E9" s="105" t="s">
        <v>2285</v>
      </c>
    </row>
    <row r="11" spans="2:7">
      <c r="B11" s="106" t="s">
        <v>2286</v>
      </c>
      <c r="C11" s="106" t="s">
        <v>2287</v>
      </c>
      <c r="E11" s="107" t="s">
        <v>2288</v>
      </c>
      <c r="F11" s="107" t="s">
        <v>2289</v>
      </c>
      <c r="G11" s="107" t="s">
        <v>2287</v>
      </c>
    </row>
    <row r="12" spans="2:7" ht="20.45">
      <c r="B12" s="106" t="s">
        <v>2290</v>
      </c>
      <c r="C12" s="106" t="s">
        <v>2291</v>
      </c>
      <c r="E12" s="107" t="s">
        <v>2292</v>
      </c>
      <c r="F12" s="107">
        <v>1986</v>
      </c>
      <c r="G12" s="107" t="s">
        <v>2293</v>
      </c>
    </row>
    <row r="13" spans="2:7" ht="20.45">
      <c r="B13" s="106" t="s">
        <v>2294</v>
      </c>
      <c r="C13" s="106" t="s">
        <v>2295</v>
      </c>
      <c r="E13" s="107" t="s">
        <v>2296</v>
      </c>
      <c r="F13" s="107">
        <v>1986</v>
      </c>
      <c r="G13" s="107" t="s">
        <v>2297</v>
      </c>
    </row>
    <row r="14" spans="2:7" ht="20.45">
      <c r="B14" s="106" t="s">
        <v>2298</v>
      </c>
      <c r="C14" s="106" t="s">
        <v>2297</v>
      </c>
      <c r="E14" s="107" t="s">
        <v>2299</v>
      </c>
      <c r="F14" s="107">
        <v>1986</v>
      </c>
      <c r="G14" s="107" t="s">
        <v>2297</v>
      </c>
    </row>
    <row r="15" spans="2:7">
      <c r="B15" s="106" t="s">
        <v>2300</v>
      </c>
      <c r="C15" s="106" t="s">
        <v>2297</v>
      </c>
      <c r="E15" s="107" t="s">
        <v>2301</v>
      </c>
      <c r="F15" s="107">
        <v>1986</v>
      </c>
      <c r="G15" s="107" t="s">
        <v>2302</v>
      </c>
    </row>
    <row r="16" spans="2:7">
      <c r="B16" s="106" t="s">
        <v>2303</v>
      </c>
      <c r="C16" s="106" t="s">
        <v>2304</v>
      </c>
      <c r="E16" s="107" t="s">
        <v>2305</v>
      </c>
      <c r="F16" s="107">
        <v>1986</v>
      </c>
      <c r="G16" s="107" t="s">
        <v>2297</v>
      </c>
    </row>
    <row r="17" spans="2:7">
      <c r="B17" s="106" t="s">
        <v>2306</v>
      </c>
      <c r="C17" s="106" t="s">
        <v>2297</v>
      </c>
      <c r="E17" s="107" t="s">
        <v>2307</v>
      </c>
      <c r="F17" s="107">
        <v>1986</v>
      </c>
      <c r="G17" s="107" t="s">
        <v>2308</v>
      </c>
    </row>
    <row r="18" spans="2:7" ht="20.45">
      <c r="B18" s="106" t="s">
        <v>2309</v>
      </c>
      <c r="C18" s="106" t="s">
        <v>2310</v>
      </c>
      <c r="E18" s="107" t="s">
        <v>2311</v>
      </c>
      <c r="F18" s="107">
        <v>1986</v>
      </c>
      <c r="G18" s="107" t="s">
        <v>2312</v>
      </c>
    </row>
    <row r="19" spans="2:7">
      <c r="E19" s="107" t="s">
        <v>2313</v>
      </c>
      <c r="F19" s="107">
        <v>1986</v>
      </c>
      <c r="G19" s="107" t="s">
        <v>2314</v>
      </c>
    </row>
    <row r="21" spans="2:7" ht="13.9">
      <c r="B21" s="98" t="s">
        <v>1</v>
      </c>
      <c r="C21" s="99"/>
      <c r="D21" s="100"/>
      <c r="E21" s="101"/>
      <c r="F21" s="101"/>
      <c r="G21" s="102"/>
    </row>
    <row r="22" spans="2:7">
      <c r="B22" s="109" t="s">
        <v>2315</v>
      </c>
    </row>
    <row r="24" spans="2:7">
      <c r="B24" s="110" t="s">
        <v>2284</v>
      </c>
      <c r="E24" s="105" t="s">
        <v>2285</v>
      </c>
    </row>
    <row r="26" spans="2:7">
      <c r="B26" s="107" t="s">
        <v>2286</v>
      </c>
      <c r="C26" s="111" t="s">
        <v>2287</v>
      </c>
      <c r="E26" s="107" t="s">
        <v>2288</v>
      </c>
      <c r="F26" s="107" t="s">
        <v>2289</v>
      </c>
      <c r="G26" s="107" t="s">
        <v>2287</v>
      </c>
    </row>
    <row r="27" spans="2:7" ht="36" customHeight="1">
      <c r="B27" s="107" t="s">
        <v>2290</v>
      </c>
      <c r="C27" s="107" t="s">
        <v>2316</v>
      </c>
      <c r="E27" s="107" t="s">
        <v>2292</v>
      </c>
      <c r="F27" s="107">
        <v>2008</v>
      </c>
      <c r="G27" s="107" t="s">
        <v>2317</v>
      </c>
    </row>
    <row r="28" spans="2:7" ht="20.45">
      <c r="B28" s="107" t="s">
        <v>2318</v>
      </c>
      <c r="C28" s="107" t="s">
        <v>2319</v>
      </c>
      <c r="E28" s="107" t="s">
        <v>2301</v>
      </c>
      <c r="F28" s="107">
        <v>1990</v>
      </c>
      <c r="G28" s="107" t="s">
        <v>2320</v>
      </c>
    </row>
    <row r="29" spans="2:7" ht="20.45">
      <c r="B29" s="107" t="s">
        <v>2321</v>
      </c>
      <c r="C29" s="107" t="s">
        <v>2322</v>
      </c>
      <c r="E29" s="107" t="s">
        <v>2307</v>
      </c>
      <c r="F29" s="107">
        <v>2008</v>
      </c>
      <c r="G29" s="107" t="s">
        <v>2323</v>
      </c>
    </row>
    <row r="30" spans="2:7" ht="20.45">
      <c r="B30" s="107" t="s">
        <v>2324</v>
      </c>
      <c r="C30" s="112" t="s">
        <v>2325</v>
      </c>
      <c r="E30" s="107" t="s">
        <v>2311</v>
      </c>
      <c r="F30" s="107">
        <v>1990</v>
      </c>
      <c r="G30" s="107" t="s">
        <v>2326</v>
      </c>
    </row>
    <row r="31" spans="2:7" ht="30.6">
      <c r="B31" s="107" t="s">
        <v>2298</v>
      </c>
      <c r="C31" s="112" t="s">
        <v>2327</v>
      </c>
      <c r="E31" s="107" t="s">
        <v>2313</v>
      </c>
      <c r="F31" s="107">
        <v>2008</v>
      </c>
      <c r="G31" s="107" t="s">
        <v>2328</v>
      </c>
    </row>
    <row r="32" spans="2:7">
      <c r="B32" s="107" t="s">
        <v>2300</v>
      </c>
      <c r="C32" s="107" t="s">
        <v>2297</v>
      </c>
    </row>
    <row r="33" spans="2:7">
      <c r="B33" s="107" t="s">
        <v>2303</v>
      </c>
      <c r="C33" s="107" t="s">
        <v>2329</v>
      </c>
    </row>
    <row r="34" spans="2:7">
      <c r="B34" s="107" t="s">
        <v>2306</v>
      </c>
      <c r="C34" s="107" t="s">
        <v>2297</v>
      </c>
    </row>
    <row r="37" spans="2:7" ht="13.9">
      <c r="B37" s="98" t="s">
        <v>2</v>
      </c>
      <c r="C37" s="99"/>
      <c r="D37" s="100"/>
      <c r="E37" s="101"/>
      <c r="F37" s="101"/>
      <c r="G37" s="102"/>
    </row>
    <row r="38" spans="2:7">
      <c r="B38" s="109" t="s">
        <v>2330</v>
      </c>
    </row>
    <row r="40" spans="2:7">
      <c r="B40" s="110" t="s">
        <v>2284</v>
      </c>
      <c r="E40" s="105" t="s">
        <v>2285</v>
      </c>
    </row>
    <row r="42" spans="2:7">
      <c r="B42" s="106" t="s">
        <v>2286</v>
      </c>
      <c r="C42" s="106" t="s">
        <v>2287</v>
      </c>
      <c r="E42" s="107" t="s">
        <v>2288</v>
      </c>
      <c r="F42" s="107" t="s">
        <v>2289</v>
      </c>
      <c r="G42" s="107" t="s">
        <v>2287</v>
      </c>
    </row>
    <row r="43" spans="2:7" ht="40.9">
      <c r="B43" s="106" t="s">
        <v>2290</v>
      </c>
      <c r="C43" s="106" t="s">
        <v>2331</v>
      </c>
      <c r="E43" s="107" t="s">
        <v>2292</v>
      </c>
      <c r="F43" s="107">
        <v>1984</v>
      </c>
      <c r="G43" s="107" t="s">
        <v>2332</v>
      </c>
    </row>
    <row r="44" spans="2:7" ht="20.45">
      <c r="B44" s="106" t="s">
        <v>2333</v>
      </c>
      <c r="C44" s="106" t="s">
        <v>2334</v>
      </c>
      <c r="E44" s="107" t="s">
        <v>2296</v>
      </c>
      <c r="F44" s="107">
        <v>2011</v>
      </c>
      <c r="G44" s="107" t="s">
        <v>2335</v>
      </c>
    </row>
    <row r="45" spans="2:7" ht="20.45">
      <c r="B45" s="106" t="s">
        <v>2336</v>
      </c>
      <c r="C45" s="106" t="s">
        <v>2337</v>
      </c>
      <c r="E45" s="107" t="s">
        <v>2301</v>
      </c>
      <c r="F45" s="107">
        <v>1984</v>
      </c>
      <c r="G45" s="107" t="s">
        <v>2338</v>
      </c>
    </row>
    <row r="46" spans="2:7" ht="20.45">
      <c r="B46" s="106" t="s">
        <v>2324</v>
      </c>
      <c r="C46" s="106" t="s">
        <v>2339</v>
      </c>
      <c r="E46" s="107" t="s">
        <v>2307</v>
      </c>
      <c r="F46" s="107">
        <v>1984</v>
      </c>
      <c r="G46" s="107" t="s">
        <v>2340</v>
      </c>
    </row>
    <row r="47" spans="2:7" ht="51">
      <c r="B47" s="106" t="s">
        <v>2341</v>
      </c>
      <c r="C47" s="106"/>
      <c r="E47" s="107" t="s">
        <v>2311</v>
      </c>
      <c r="F47" s="107">
        <v>1984</v>
      </c>
      <c r="G47" s="107" t="s">
        <v>2342</v>
      </c>
    </row>
    <row r="48" spans="2:7" ht="30.6">
      <c r="B48" s="106" t="s">
        <v>2298</v>
      </c>
      <c r="C48" s="106" t="s">
        <v>2343</v>
      </c>
      <c r="E48" s="107" t="s">
        <v>2313</v>
      </c>
      <c r="F48" s="107">
        <v>2014</v>
      </c>
      <c r="G48" s="107" t="s">
        <v>2344</v>
      </c>
    </row>
    <row r="49" spans="2:7" ht="30.6">
      <c r="B49" s="106" t="s">
        <v>2300</v>
      </c>
      <c r="C49" s="106" t="s">
        <v>2345</v>
      </c>
    </row>
    <row r="50" spans="2:7">
      <c r="B50" s="106" t="s">
        <v>2306</v>
      </c>
      <c r="C50" s="106" t="s">
        <v>2346</v>
      </c>
    </row>
    <row r="51" spans="2:7" ht="20.45">
      <c r="B51" s="106" t="s">
        <v>2347</v>
      </c>
      <c r="C51" s="106" t="s">
        <v>2348</v>
      </c>
    </row>
    <row r="52" spans="2:7" ht="20.45">
      <c r="B52" s="106" t="s">
        <v>2309</v>
      </c>
      <c r="C52" s="106" t="s">
        <v>2349</v>
      </c>
    </row>
    <row r="53" spans="2:7">
      <c r="B53" s="94"/>
    </row>
    <row r="55" spans="2:7" ht="13.9">
      <c r="B55" s="98" t="s">
        <v>4</v>
      </c>
      <c r="C55" s="99"/>
      <c r="D55" s="100"/>
      <c r="E55" s="101"/>
      <c r="F55" s="101"/>
      <c r="G55" s="102"/>
    </row>
    <row r="56" spans="2:7">
      <c r="B56" s="109" t="s">
        <v>2350</v>
      </c>
    </row>
    <row r="58" spans="2:7">
      <c r="B58" s="110" t="s">
        <v>2284</v>
      </c>
      <c r="E58" s="105" t="s">
        <v>2285</v>
      </c>
    </row>
    <row r="59" spans="2:7">
      <c r="E59" s="107" t="s">
        <v>2288</v>
      </c>
      <c r="F59" s="107" t="s">
        <v>2289</v>
      </c>
      <c r="G59" s="107" t="s">
        <v>2287</v>
      </c>
    </row>
    <row r="60" spans="2:7" ht="15.95" customHeight="1">
      <c r="B60" s="113" t="s">
        <v>2286</v>
      </c>
      <c r="C60" s="106" t="s">
        <v>2287</v>
      </c>
      <c r="E60" s="107" t="s">
        <v>2292</v>
      </c>
      <c r="F60" s="107">
        <v>1993</v>
      </c>
      <c r="G60" s="107"/>
    </row>
    <row r="61" spans="2:7">
      <c r="B61" s="113" t="s">
        <v>2300</v>
      </c>
      <c r="C61" s="106"/>
      <c r="E61" s="107" t="s">
        <v>2296</v>
      </c>
      <c r="F61" s="107">
        <v>1993</v>
      </c>
      <c r="G61" s="107"/>
    </row>
    <row r="62" spans="2:7">
      <c r="B62" s="113" t="s">
        <v>2347</v>
      </c>
      <c r="C62" s="106"/>
      <c r="E62" s="107" t="s">
        <v>2301</v>
      </c>
      <c r="F62" s="107">
        <v>1993</v>
      </c>
      <c r="G62" s="107"/>
    </row>
    <row r="63" spans="2:7">
      <c r="E63" s="107" t="s">
        <v>2307</v>
      </c>
      <c r="F63" s="107">
        <v>1993</v>
      </c>
      <c r="G63" s="107"/>
    </row>
    <row r="66" spans="2:7" ht="13.9">
      <c r="B66" s="98" t="s">
        <v>77</v>
      </c>
      <c r="C66" s="99"/>
      <c r="D66" s="100"/>
      <c r="E66" s="101"/>
      <c r="F66" s="101"/>
      <c r="G66" s="102"/>
    </row>
    <row r="67" spans="2:7">
      <c r="B67" s="109" t="s">
        <v>2351</v>
      </c>
    </row>
    <row r="69" spans="2:7">
      <c r="B69" s="110" t="s">
        <v>2284</v>
      </c>
      <c r="E69" s="105" t="s">
        <v>2285</v>
      </c>
    </row>
    <row r="71" spans="2:7">
      <c r="B71" s="106" t="s">
        <v>2286</v>
      </c>
      <c r="C71" s="106" t="s">
        <v>2287</v>
      </c>
      <c r="E71" s="107" t="s">
        <v>2288</v>
      </c>
      <c r="F71" s="107" t="s">
        <v>2289</v>
      </c>
      <c r="G71" s="107" t="s">
        <v>2352</v>
      </c>
    </row>
    <row r="72" spans="2:7">
      <c r="B72" s="106" t="s">
        <v>2321</v>
      </c>
      <c r="C72" s="106" t="s">
        <v>2353</v>
      </c>
      <c r="E72" s="107" t="s">
        <v>2354</v>
      </c>
      <c r="F72" s="107">
        <v>1978</v>
      </c>
      <c r="G72" s="107" t="s">
        <v>2355</v>
      </c>
    </row>
    <row r="73" spans="2:7" ht="51">
      <c r="B73" s="106" t="s">
        <v>2336</v>
      </c>
      <c r="C73" s="106" t="s">
        <v>2356</v>
      </c>
      <c r="E73" s="107" t="s">
        <v>2292</v>
      </c>
      <c r="F73" s="107">
        <v>2007</v>
      </c>
      <c r="G73" s="107" t="s">
        <v>2357</v>
      </c>
    </row>
    <row r="74" spans="2:7" ht="30.6">
      <c r="B74" s="106" t="s">
        <v>2300</v>
      </c>
      <c r="C74" s="106" t="s">
        <v>2358</v>
      </c>
      <c r="E74" s="107" t="s">
        <v>2307</v>
      </c>
      <c r="F74" s="107">
        <v>1978</v>
      </c>
      <c r="G74" s="107" t="s">
        <v>2359</v>
      </c>
    </row>
    <row r="75" spans="2:7" ht="78" customHeight="1">
      <c r="B75" s="106" t="s">
        <v>2306</v>
      </c>
      <c r="C75" s="106" t="s">
        <v>2360</v>
      </c>
    </row>
    <row r="76" spans="2:7">
      <c r="B76" s="106" t="s">
        <v>2347</v>
      </c>
      <c r="C76" s="106" t="s">
        <v>2361</v>
      </c>
    </row>
    <row r="77" spans="2:7" ht="51">
      <c r="B77" s="106" t="s">
        <v>2309</v>
      </c>
      <c r="C77" s="106" t="s">
        <v>2362</v>
      </c>
    </row>
    <row r="80" spans="2:7" ht="13.9">
      <c r="B80" s="98" t="s">
        <v>6</v>
      </c>
      <c r="C80" s="99"/>
      <c r="D80" s="100"/>
      <c r="E80" s="101"/>
      <c r="F80" s="101"/>
      <c r="G80" s="102"/>
    </row>
    <row r="81" spans="2:7">
      <c r="B81" s="109" t="s">
        <v>2363</v>
      </c>
    </row>
    <row r="83" spans="2:7">
      <c r="B83" s="110" t="s">
        <v>2284</v>
      </c>
      <c r="E83" s="105" t="s">
        <v>2285</v>
      </c>
    </row>
    <row r="85" spans="2:7">
      <c r="B85" s="107" t="s">
        <v>2286</v>
      </c>
      <c r="C85" s="111" t="s">
        <v>2287</v>
      </c>
      <c r="E85" s="107" t="s">
        <v>2288</v>
      </c>
      <c r="F85" s="107" t="s">
        <v>2289</v>
      </c>
      <c r="G85" s="107" t="s">
        <v>2287</v>
      </c>
    </row>
    <row r="86" spans="2:7">
      <c r="B86" s="107" t="s">
        <v>2324</v>
      </c>
      <c r="C86" s="111" t="s">
        <v>2364</v>
      </c>
      <c r="E86" s="107" t="s">
        <v>2354</v>
      </c>
      <c r="F86" s="107">
        <v>2000</v>
      </c>
      <c r="G86" s="107" t="s">
        <v>2365</v>
      </c>
    </row>
    <row r="87" spans="2:7" ht="20.45">
      <c r="B87" s="107" t="s">
        <v>2300</v>
      </c>
      <c r="C87" s="111" t="s">
        <v>2366</v>
      </c>
      <c r="E87" s="107" t="s">
        <v>2301</v>
      </c>
      <c r="F87" s="107">
        <v>2000</v>
      </c>
      <c r="G87" s="107" t="s">
        <v>2367</v>
      </c>
    </row>
    <row r="88" spans="2:7" ht="20.45">
      <c r="B88" s="107" t="s">
        <v>2306</v>
      </c>
      <c r="C88" s="111" t="s">
        <v>2368</v>
      </c>
      <c r="E88" s="107" t="s">
        <v>2311</v>
      </c>
      <c r="F88" s="107">
        <v>1997</v>
      </c>
      <c r="G88" s="107" t="s">
        <v>2369</v>
      </c>
    </row>
    <row r="89" spans="2:7" ht="30.6">
      <c r="B89" s="107" t="s">
        <v>2347</v>
      </c>
      <c r="C89" s="111" t="s">
        <v>2370</v>
      </c>
      <c r="E89" s="107" t="s">
        <v>2313</v>
      </c>
      <c r="F89" s="107">
        <v>2000</v>
      </c>
      <c r="G89" s="107" t="s">
        <v>2371</v>
      </c>
    </row>
    <row r="92" spans="2:7" ht="13.9">
      <c r="B92" s="98" t="s">
        <v>2372</v>
      </c>
      <c r="C92" s="99"/>
      <c r="D92" s="100"/>
      <c r="E92" s="101"/>
      <c r="F92" s="101"/>
      <c r="G92" s="102"/>
    </row>
    <row r="93" spans="2:7">
      <c r="B93" s="109" t="s">
        <v>2373</v>
      </c>
    </row>
    <row r="95" spans="2:7">
      <c r="B95" s="110" t="s">
        <v>2284</v>
      </c>
      <c r="E95" s="105" t="s">
        <v>2285</v>
      </c>
    </row>
    <row r="97" spans="2:7">
      <c r="B97" s="107" t="s">
        <v>2286</v>
      </c>
      <c r="C97" s="111" t="s">
        <v>2287</v>
      </c>
      <c r="E97" s="107" t="s">
        <v>2288</v>
      </c>
      <c r="F97" s="107" t="s">
        <v>2289</v>
      </c>
      <c r="G97" s="107" t="s">
        <v>2287</v>
      </c>
    </row>
    <row r="98" spans="2:7">
      <c r="B98" s="114" t="s">
        <v>2290</v>
      </c>
      <c r="C98" s="106"/>
      <c r="E98" s="107" t="s">
        <v>2354</v>
      </c>
      <c r="F98" s="107">
        <v>1993</v>
      </c>
      <c r="G98" s="107"/>
    </row>
    <row r="99" spans="2:7">
      <c r="B99" s="114" t="s">
        <v>2318</v>
      </c>
      <c r="C99" s="106"/>
      <c r="E99" s="107" t="s">
        <v>2374</v>
      </c>
      <c r="F99" s="107">
        <v>1993</v>
      </c>
      <c r="G99" s="107"/>
    </row>
    <row r="100" spans="2:7">
      <c r="B100" s="114" t="s">
        <v>2321</v>
      </c>
      <c r="C100" s="106"/>
      <c r="E100" s="107" t="s">
        <v>2305</v>
      </c>
      <c r="F100" s="107">
        <v>1993</v>
      </c>
      <c r="G100" s="107"/>
    </row>
    <row r="101" spans="2:7">
      <c r="B101" s="114" t="s">
        <v>2336</v>
      </c>
      <c r="C101" s="106"/>
      <c r="E101" s="107" t="s">
        <v>2307</v>
      </c>
      <c r="F101" s="107">
        <v>1993</v>
      </c>
      <c r="G101" s="107"/>
    </row>
    <row r="102" spans="2:7">
      <c r="B102" s="114" t="s">
        <v>2375</v>
      </c>
      <c r="C102" s="106"/>
      <c r="E102" s="107" t="s">
        <v>2311</v>
      </c>
      <c r="F102" s="107">
        <v>1993</v>
      </c>
      <c r="G102" s="107"/>
    </row>
    <row r="103" spans="2:7">
      <c r="B103" s="114" t="s">
        <v>2324</v>
      </c>
      <c r="C103" s="106"/>
      <c r="E103" s="107" t="s">
        <v>2313</v>
      </c>
      <c r="F103" s="107">
        <v>2008</v>
      </c>
      <c r="G103" s="107" t="s">
        <v>2376</v>
      </c>
    </row>
    <row r="104" spans="2:7">
      <c r="B104" s="114" t="s">
        <v>2377</v>
      </c>
      <c r="C104" s="106"/>
    </row>
    <row r="105" spans="2:7" ht="20.45">
      <c r="B105" s="114" t="s">
        <v>2298</v>
      </c>
      <c r="C105" s="106"/>
    </row>
    <row r="106" spans="2:7">
      <c r="B106" s="114" t="s">
        <v>2300</v>
      </c>
      <c r="C106" s="106"/>
    </row>
    <row r="107" spans="2:7">
      <c r="B107" s="114" t="s">
        <v>2347</v>
      </c>
      <c r="C107" s="106"/>
    </row>
    <row r="110" spans="2:7" ht="13.9">
      <c r="B110" s="98" t="s">
        <v>5</v>
      </c>
      <c r="C110" s="99"/>
      <c r="D110" s="100"/>
      <c r="E110" s="101"/>
      <c r="F110" s="101"/>
      <c r="G110" s="102"/>
    </row>
    <row r="111" spans="2:7">
      <c r="B111" s="109" t="s">
        <v>2378</v>
      </c>
    </row>
    <row r="113" spans="2:7">
      <c r="B113" s="110" t="s">
        <v>2284</v>
      </c>
      <c r="E113" s="105" t="s">
        <v>2285</v>
      </c>
    </row>
    <row r="115" spans="2:7" ht="11.1" customHeight="1">
      <c r="B115" s="113" t="s">
        <v>2286</v>
      </c>
      <c r="C115" s="106" t="s">
        <v>2287</v>
      </c>
      <c r="E115" s="107" t="s">
        <v>2288</v>
      </c>
      <c r="F115" s="107" t="s">
        <v>2289</v>
      </c>
      <c r="G115" s="107" t="s">
        <v>2352</v>
      </c>
    </row>
    <row r="116" spans="2:7" ht="20.45">
      <c r="B116" s="113" t="s">
        <v>2298</v>
      </c>
      <c r="C116" s="106" t="s">
        <v>2379</v>
      </c>
      <c r="E116" s="107" t="s">
        <v>2354</v>
      </c>
      <c r="F116" s="107">
        <v>1973</v>
      </c>
      <c r="G116" s="107" t="s">
        <v>2380</v>
      </c>
    </row>
    <row r="117" spans="2:7">
      <c r="B117" s="113" t="s">
        <v>2300</v>
      </c>
      <c r="C117" s="106"/>
      <c r="E117" s="107" t="s">
        <v>2381</v>
      </c>
      <c r="F117" s="107"/>
      <c r="G117" s="107"/>
    </row>
    <row r="118" spans="2:7" ht="11.1" customHeight="1">
      <c r="B118" s="113" t="s">
        <v>2347</v>
      </c>
      <c r="C118" s="106" t="s">
        <v>2382</v>
      </c>
      <c r="E118" s="107" t="s">
        <v>2383</v>
      </c>
      <c r="F118" s="107"/>
      <c r="G118" s="107"/>
    </row>
    <row r="119" spans="2:7">
      <c r="E119" s="107" t="s">
        <v>2384</v>
      </c>
      <c r="F119" s="107"/>
      <c r="G119" s="107"/>
    </row>
    <row r="120" spans="2:7">
      <c r="E120" s="107" t="s">
        <v>2301</v>
      </c>
      <c r="F120" s="107">
        <v>1973</v>
      </c>
      <c r="G120" s="107"/>
    </row>
    <row r="121" spans="2:7">
      <c r="E121" s="107" t="s">
        <v>2307</v>
      </c>
      <c r="F121" s="107">
        <v>1973</v>
      </c>
      <c r="G121" s="107" t="s">
        <v>2385</v>
      </c>
    </row>
    <row r="124" spans="2:7" ht="13.9">
      <c r="B124" s="98" t="s">
        <v>8</v>
      </c>
      <c r="C124" s="99"/>
      <c r="D124" s="100"/>
      <c r="E124" s="101"/>
      <c r="F124" s="101"/>
      <c r="G124" s="102"/>
    </row>
    <row r="125" spans="2:7">
      <c r="B125" s="109" t="s">
        <v>2386</v>
      </c>
    </row>
    <row r="127" spans="2:7">
      <c r="B127" s="110" t="s">
        <v>2284</v>
      </c>
      <c r="E127" s="105" t="s">
        <v>2285</v>
      </c>
    </row>
    <row r="129" spans="2:7" ht="11.1" customHeight="1">
      <c r="B129" s="113" t="s">
        <v>2286</v>
      </c>
      <c r="C129" s="106" t="s">
        <v>2287</v>
      </c>
      <c r="E129" s="107" t="s">
        <v>2288</v>
      </c>
      <c r="F129" s="107" t="s">
        <v>2289</v>
      </c>
      <c r="G129" s="107" t="s">
        <v>2287</v>
      </c>
    </row>
    <row r="130" spans="2:7" ht="11.1" customHeight="1">
      <c r="B130" s="113" t="s">
        <v>2290</v>
      </c>
      <c r="C130" s="106"/>
      <c r="E130" s="107" t="s">
        <v>2292</v>
      </c>
      <c r="F130" s="107"/>
      <c r="G130" s="107" t="s">
        <v>2387</v>
      </c>
    </row>
    <row r="131" spans="2:7" ht="11.1" customHeight="1">
      <c r="B131" s="113" t="s">
        <v>2336</v>
      </c>
      <c r="C131" s="106"/>
      <c r="E131" s="107" t="s">
        <v>2311</v>
      </c>
      <c r="F131" s="107"/>
      <c r="G131" s="107"/>
    </row>
    <row r="132" spans="2:7">
      <c r="B132" s="113" t="s">
        <v>2300</v>
      </c>
      <c r="C132" s="106"/>
    </row>
    <row r="133" spans="2:7" ht="11.1" customHeight="1">
      <c r="B133" s="113" t="s">
        <v>2375</v>
      </c>
      <c r="C133" s="115"/>
    </row>
    <row r="134" spans="2:7">
      <c r="B134" s="113" t="s">
        <v>2298</v>
      </c>
      <c r="C134" s="106"/>
    </row>
    <row r="135" spans="2:7">
      <c r="B135" s="116" t="s">
        <v>2318</v>
      </c>
    </row>
    <row r="139" spans="2:7" ht="13.9">
      <c r="B139" s="98" t="s">
        <v>10</v>
      </c>
      <c r="C139" s="99"/>
      <c r="D139" s="100"/>
      <c r="E139" s="101"/>
      <c r="F139" s="101"/>
      <c r="G139" s="102"/>
    </row>
    <row r="140" spans="2:7">
      <c r="B140" s="109" t="s">
        <v>2388</v>
      </c>
    </row>
    <row r="142" spans="2:7">
      <c r="B142" s="110" t="s">
        <v>2284</v>
      </c>
      <c r="E142" s="105" t="s">
        <v>2285</v>
      </c>
    </row>
    <row r="144" spans="2:7" ht="11.1" customHeight="1">
      <c r="B144" s="113" t="s">
        <v>2286</v>
      </c>
      <c r="C144" s="106" t="s">
        <v>2287</v>
      </c>
      <c r="E144" s="107" t="s">
        <v>2288</v>
      </c>
      <c r="F144" s="107" t="s">
        <v>2289</v>
      </c>
      <c r="G144" s="107" t="s">
        <v>2287</v>
      </c>
    </row>
    <row r="145" spans="2:7">
      <c r="B145" s="113" t="s">
        <v>2336</v>
      </c>
      <c r="C145" s="106"/>
      <c r="E145" s="107" t="s">
        <v>2354</v>
      </c>
      <c r="F145" s="107"/>
      <c r="G145" s="107"/>
    </row>
    <row r="146" spans="2:7">
      <c r="B146" s="113" t="s">
        <v>2300</v>
      </c>
      <c r="C146" s="106"/>
      <c r="E146" s="107" t="s">
        <v>2296</v>
      </c>
      <c r="F146" s="107"/>
      <c r="G146" s="107"/>
    </row>
    <row r="147" spans="2:7">
      <c r="E147" s="107" t="s">
        <v>2301</v>
      </c>
      <c r="F147" s="107"/>
      <c r="G147" s="107"/>
    </row>
    <row r="148" spans="2:7">
      <c r="E148" s="107" t="s">
        <v>2313</v>
      </c>
      <c r="F148" s="107"/>
      <c r="G148" s="107" t="s">
        <v>2389</v>
      </c>
    </row>
    <row r="149" spans="2:7">
      <c r="B149" s="104"/>
    </row>
    <row r="150" spans="2:7">
      <c r="B150" s="117"/>
      <c r="C150" s="28"/>
    </row>
    <row r="151" spans="2:7" ht="13.9">
      <c r="B151" s="98" t="s">
        <v>9</v>
      </c>
      <c r="C151" s="99"/>
      <c r="D151" s="100"/>
      <c r="E151" s="101"/>
      <c r="F151" s="101"/>
      <c r="G151" s="102"/>
    </row>
    <row r="152" spans="2:7">
      <c r="B152" s="109" t="s">
        <v>2388</v>
      </c>
    </row>
    <row r="154" spans="2:7">
      <c r="B154" s="110" t="s">
        <v>2284</v>
      </c>
      <c r="E154" s="105" t="s">
        <v>2285</v>
      </c>
    </row>
    <row r="156" spans="2:7">
      <c r="B156" s="113" t="s">
        <v>2286</v>
      </c>
      <c r="C156" s="106" t="s">
        <v>2287</v>
      </c>
      <c r="E156" s="107" t="s">
        <v>2288</v>
      </c>
      <c r="F156" s="107" t="s">
        <v>2289</v>
      </c>
      <c r="G156" s="107" t="s">
        <v>2287</v>
      </c>
    </row>
    <row r="157" spans="2:7">
      <c r="B157" s="113" t="s">
        <v>2300</v>
      </c>
      <c r="C157" s="106"/>
      <c r="E157" s="107" t="s">
        <v>2354</v>
      </c>
      <c r="F157" s="107"/>
      <c r="G157" s="107"/>
    </row>
    <row r="158" spans="2:7">
      <c r="B158" s="113" t="s">
        <v>2309</v>
      </c>
      <c r="C158" s="106" t="s">
        <v>2390</v>
      </c>
      <c r="E158" s="107" t="s">
        <v>2296</v>
      </c>
      <c r="F158" s="107"/>
      <c r="G158" s="107"/>
    </row>
    <row r="159" spans="2:7">
      <c r="B159" s="113" t="s">
        <v>2321</v>
      </c>
      <c r="C159" s="106" t="s">
        <v>2391</v>
      </c>
      <c r="E159" s="107" t="s">
        <v>2307</v>
      </c>
      <c r="F159" s="107"/>
      <c r="G159" s="107"/>
    </row>
    <row r="160" spans="2:7">
      <c r="E160" s="107" t="s">
        <v>2311</v>
      </c>
      <c r="F160" s="107"/>
      <c r="G160" s="107"/>
    </row>
    <row r="161" spans="5:7">
      <c r="E161" s="107" t="s">
        <v>2313</v>
      </c>
      <c r="F161" s="107"/>
      <c r="G161" s="107" t="s">
        <v>2392</v>
      </c>
    </row>
  </sheetData>
  <hyperlinks>
    <hyperlink ref="B7" r:id="rId1" xr:uid="{00000000-0004-0000-0A00-000000000000}"/>
    <hyperlink ref="B22" r:id="rId2" xr:uid="{00000000-0004-0000-0A00-000001000000}"/>
    <hyperlink ref="B38" r:id="rId3" xr:uid="{00000000-0004-0000-0A00-000002000000}"/>
    <hyperlink ref="B56" r:id="rId4" xr:uid="{00000000-0004-0000-0A00-000003000000}"/>
    <hyperlink ref="B111" r:id="rId5" xr:uid="{00000000-0004-0000-0A00-000004000000}"/>
    <hyperlink ref="B93" r:id="rId6" xr:uid="{00000000-0004-0000-0A00-000005000000}"/>
    <hyperlink ref="B81" r:id="rId7" xr:uid="{00000000-0004-0000-0A00-000006000000}"/>
    <hyperlink ref="B67" r:id="rId8" xr:uid="{00000000-0004-0000-0A00-000007000000}"/>
    <hyperlink ref="B125" r:id="rId9" xr:uid="{00000000-0004-0000-0A00-000008000000}"/>
    <hyperlink ref="B152" r:id="rId10" xr:uid="{00000000-0004-0000-0A00-000009000000}"/>
    <hyperlink ref="B140" r:id="rId11" xr:uid="{00000000-0004-0000-0A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8"/>
  <sheetViews>
    <sheetView zoomScaleNormal="100" zoomScalePageLayoutView="94" workbookViewId="0">
      <selection activeCell="G7" sqref="G7"/>
    </sheetView>
  </sheetViews>
  <sheetFormatPr defaultColWidth="11" defaultRowHeight="15.6"/>
  <cols>
    <col min="1" max="1" width="22.375" customWidth="1"/>
    <col min="14" max="14" width="19.375" customWidth="1"/>
    <col min="15" max="25" width="9.125" bestFit="1" customWidth="1"/>
  </cols>
  <sheetData>
    <row r="1" spans="1:25" s="76" customFormat="1" ht="18">
      <c r="A1" s="46" t="s">
        <v>62</v>
      </c>
      <c r="N1" s="46" t="s">
        <v>63</v>
      </c>
    </row>
    <row r="2" spans="1:25">
      <c r="N2" s="28"/>
      <c r="O2" s="28"/>
      <c r="P2" s="28"/>
      <c r="Q2" s="28"/>
      <c r="R2" s="28"/>
      <c r="S2" s="28"/>
      <c r="T2" s="28"/>
      <c r="U2" s="28"/>
      <c r="V2" s="28"/>
      <c r="W2" s="28"/>
      <c r="X2" s="28"/>
      <c r="Y2" s="28"/>
    </row>
    <row r="3" spans="1:25">
      <c r="A3" s="24"/>
      <c r="B3" s="11" t="s">
        <v>0</v>
      </c>
      <c r="C3" s="12" t="s">
        <v>1</v>
      </c>
      <c r="D3" s="13" t="s">
        <v>2</v>
      </c>
      <c r="E3" s="49" t="s">
        <v>3</v>
      </c>
      <c r="F3" s="50" t="s">
        <v>4</v>
      </c>
      <c r="G3" s="11" t="s">
        <v>5</v>
      </c>
      <c r="H3" s="12" t="s">
        <v>6</v>
      </c>
      <c r="I3" s="13" t="s">
        <v>7</v>
      </c>
      <c r="J3" s="49" t="s">
        <v>8</v>
      </c>
      <c r="K3" s="50" t="s">
        <v>9</v>
      </c>
      <c r="L3" s="11" t="s">
        <v>10</v>
      </c>
      <c r="N3" s="24"/>
      <c r="O3" s="11" t="s">
        <v>0</v>
      </c>
      <c r="P3" s="12" t="s">
        <v>1</v>
      </c>
      <c r="Q3" s="13" t="s">
        <v>2</v>
      </c>
      <c r="R3" s="49" t="s">
        <v>3</v>
      </c>
      <c r="S3" s="50" t="s">
        <v>4</v>
      </c>
      <c r="T3" s="11" t="s">
        <v>5</v>
      </c>
      <c r="U3" s="12" t="s">
        <v>6</v>
      </c>
      <c r="V3" s="13" t="s">
        <v>7</v>
      </c>
      <c r="W3" s="49" t="s">
        <v>8</v>
      </c>
      <c r="X3" s="50" t="s">
        <v>9</v>
      </c>
      <c r="Y3" s="11" t="s">
        <v>10</v>
      </c>
    </row>
    <row r="4" spans="1:25">
      <c r="A4" s="24" t="s">
        <v>64</v>
      </c>
      <c r="B4" s="58">
        <v>108.39793356</v>
      </c>
      <c r="C4" s="57">
        <v>16.47231807</v>
      </c>
      <c r="D4" s="2">
        <v>27.021999999999998</v>
      </c>
      <c r="E4" s="56">
        <v>15.004200000000001</v>
      </c>
      <c r="F4" s="55">
        <v>16.704170000000001</v>
      </c>
      <c r="G4" s="58">
        <v>306.7</v>
      </c>
      <c r="H4" s="57">
        <v>223.48547020000001</v>
      </c>
      <c r="I4" s="2">
        <v>404</v>
      </c>
      <c r="J4" s="56">
        <v>63.302909999999997</v>
      </c>
      <c r="K4" s="55">
        <v>65.302620000000005</v>
      </c>
      <c r="L4" s="77">
        <v>57.913499999999999</v>
      </c>
      <c r="N4" s="24" t="s">
        <v>64</v>
      </c>
      <c r="O4" s="58">
        <v>59.998400490000002</v>
      </c>
      <c r="P4" s="57">
        <v>16.332049999999999</v>
      </c>
      <c r="Q4" s="59">
        <v>14.02</v>
      </c>
      <c r="R4" s="56">
        <v>7.5057</v>
      </c>
      <c r="S4" s="55">
        <v>7.1125800000000003</v>
      </c>
      <c r="T4" s="58">
        <v>380.3</v>
      </c>
      <c r="U4" s="57">
        <v>190.18052969999999</v>
      </c>
      <c r="V4" s="7">
        <v>539</v>
      </c>
      <c r="W4" s="56">
        <v>70</v>
      </c>
      <c r="X4" s="55">
        <v>67</v>
      </c>
      <c r="Y4" s="58">
        <v>57</v>
      </c>
    </row>
    <row r="5" spans="1:25">
      <c r="A5" s="24" t="s">
        <v>65</v>
      </c>
      <c r="B5" s="58">
        <v>51517714</v>
      </c>
      <c r="C5" s="57">
        <v>26305616</v>
      </c>
      <c r="D5" s="7">
        <v>52235712</v>
      </c>
      <c r="E5" s="56">
        <v>24372427</v>
      </c>
      <c r="F5" s="55">
        <v>29108758</v>
      </c>
      <c r="G5" s="58">
        <v>32048316</v>
      </c>
      <c r="H5" s="57">
        <v>59031839</v>
      </c>
      <c r="I5" s="7">
        <v>31724455</v>
      </c>
      <c r="J5" s="56">
        <v>23114397</v>
      </c>
      <c r="K5" s="55">
        <v>29318903</v>
      </c>
      <c r="L5" s="58">
        <v>43140359</v>
      </c>
      <c r="N5" s="24" t="s">
        <v>65</v>
      </c>
      <c r="O5" s="58">
        <v>56724062</v>
      </c>
      <c r="P5" s="57">
        <v>37960485</v>
      </c>
      <c r="Q5" s="7">
        <v>53580557</v>
      </c>
      <c r="R5" s="56">
        <v>26561860</v>
      </c>
      <c r="S5" s="55">
        <v>18698302</v>
      </c>
      <c r="T5" s="58">
        <v>34777548</v>
      </c>
      <c r="U5" s="57">
        <v>52787806</v>
      </c>
      <c r="V5" s="7">
        <v>33769928</v>
      </c>
      <c r="W5" s="56">
        <v>27368521</v>
      </c>
      <c r="X5" s="55">
        <v>29874970</v>
      </c>
      <c r="Y5" s="58">
        <v>39966989</v>
      </c>
    </row>
    <row r="6" spans="1:25">
      <c r="A6" s="24" t="s">
        <v>66</v>
      </c>
      <c r="B6" s="31">
        <f t="shared" ref="B6:L6" si="0">1000*B4/B5</f>
        <v>2.1040905184573988E-3</v>
      </c>
      <c r="C6" s="32">
        <f t="shared" si="0"/>
        <v>6.2619016676895161E-4</v>
      </c>
      <c r="D6" s="33">
        <f t="shared" si="0"/>
        <v>5.1730892459166632E-4</v>
      </c>
      <c r="E6" s="34">
        <f t="shared" si="0"/>
        <v>6.1562190749407111E-4</v>
      </c>
      <c r="F6" s="35">
        <f t="shared" si="0"/>
        <v>5.7385375219375567E-4</v>
      </c>
      <c r="G6" s="36">
        <f t="shared" si="0"/>
        <v>9.5699256085717572E-3</v>
      </c>
      <c r="H6" s="32">
        <f t="shared" si="0"/>
        <v>3.7858463159177545E-3</v>
      </c>
      <c r="I6" s="40">
        <f t="shared" si="0"/>
        <v>1.2734655331352422E-2</v>
      </c>
      <c r="J6" s="41">
        <f t="shared" si="0"/>
        <v>2.7386788415895078E-3</v>
      </c>
      <c r="K6" s="42">
        <f t="shared" si="0"/>
        <v>2.2273213973933474E-3</v>
      </c>
      <c r="L6" s="31">
        <f t="shared" si="0"/>
        <v>1.3424436268599433E-3</v>
      </c>
      <c r="N6" s="24" t="s">
        <v>66</v>
      </c>
      <c r="O6" s="31">
        <f t="shared" ref="O6:Y6" si="1">1000*O4/O5</f>
        <v>1.0577239777010328E-3</v>
      </c>
      <c r="P6" s="32">
        <f t="shared" si="1"/>
        <v>4.302381805711913E-4</v>
      </c>
      <c r="Q6" s="33">
        <f t="shared" si="1"/>
        <v>2.6166208014597532E-4</v>
      </c>
      <c r="R6" s="34">
        <f t="shared" si="1"/>
        <v>2.8257433779110347E-4</v>
      </c>
      <c r="S6" s="35">
        <f t="shared" si="1"/>
        <v>3.8038641155758421E-4</v>
      </c>
      <c r="T6" s="36">
        <f t="shared" si="1"/>
        <v>1.0935216019254722E-2</v>
      </c>
      <c r="U6" s="32">
        <f t="shared" si="1"/>
        <v>3.6027360125556267E-3</v>
      </c>
      <c r="V6" s="40">
        <f t="shared" si="1"/>
        <v>1.5960946081969733E-2</v>
      </c>
      <c r="W6" s="41">
        <f t="shared" si="1"/>
        <v>2.5576829672308561E-3</v>
      </c>
      <c r="X6" s="42">
        <f t="shared" si="1"/>
        <v>2.2426800763314576E-3</v>
      </c>
      <c r="Y6" s="31">
        <f t="shared" si="1"/>
        <v>1.4261769882139483E-3</v>
      </c>
    </row>
    <row r="7" spans="1:25">
      <c r="A7" s="17" t="s">
        <v>67</v>
      </c>
      <c r="B7" s="62">
        <f t="shared" ref="B7:L7" si="2">((B6-O6)/O6)*100</f>
        <v>98.926238112768132</v>
      </c>
      <c r="C7" s="62">
        <f t="shared" si="2"/>
        <v>45.545001593678002</v>
      </c>
      <c r="D7" s="62">
        <f t="shared" si="2"/>
        <v>97.701143514211708</v>
      </c>
      <c r="E7" s="62">
        <f t="shared" si="2"/>
        <v>117.86193053000345</v>
      </c>
      <c r="F7" s="62">
        <f t="shared" si="2"/>
        <v>50.860739174139425</v>
      </c>
      <c r="G7" s="62">
        <f t="shared" si="2"/>
        <v>-12.485262369567847</v>
      </c>
      <c r="H7" s="62">
        <f t="shared" si="2"/>
        <v>5.0825345716140085</v>
      </c>
      <c r="I7" s="62">
        <f t="shared" si="2"/>
        <v>-20.21365609562385</v>
      </c>
      <c r="J7" s="62">
        <f t="shared" si="2"/>
        <v>7.0765562689973134</v>
      </c>
      <c r="K7" s="62">
        <f t="shared" si="2"/>
        <v>-0.68483592912787161</v>
      </c>
      <c r="L7" s="62">
        <f t="shared" si="2"/>
        <v>-5.8711760213483206</v>
      </c>
      <c r="N7" s="17"/>
      <c r="O7" s="62"/>
      <c r="P7" s="62"/>
      <c r="Q7" s="62"/>
      <c r="R7" s="62"/>
      <c r="S7" s="62"/>
      <c r="T7" s="62"/>
      <c r="U7" s="62"/>
      <c r="V7" s="62"/>
      <c r="W7" s="62"/>
      <c r="X7" s="62"/>
      <c r="Y7" s="62"/>
    </row>
    <row r="8" spans="1:25">
      <c r="A8" s="24"/>
      <c r="B8" s="11" t="s">
        <v>0</v>
      </c>
      <c r="C8" s="12" t="s">
        <v>1</v>
      </c>
      <c r="D8" s="13" t="s">
        <v>2</v>
      </c>
      <c r="E8" s="49" t="s">
        <v>3</v>
      </c>
      <c r="F8" s="50" t="s">
        <v>4</v>
      </c>
      <c r="G8" s="11" t="s">
        <v>5</v>
      </c>
      <c r="H8" s="12" t="s">
        <v>6</v>
      </c>
      <c r="I8" s="13" t="s">
        <v>7</v>
      </c>
      <c r="J8" s="49" t="s">
        <v>8</v>
      </c>
      <c r="K8" s="50" t="s">
        <v>9</v>
      </c>
      <c r="L8" s="11" t="s">
        <v>10</v>
      </c>
      <c r="N8" s="24"/>
      <c r="O8" s="11" t="s">
        <v>0</v>
      </c>
      <c r="P8" s="12" t="s">
        <v>1</v>
      </c>
      <c r="Q8" s="13" t="s">
        <v>2</v>
      </c>
      <c r="R8" s="49" t="s">
        <v>3</v>
      </c>
      <c r="S8" s="50" t="s">
        <v>4</v>
      </c>
      <c r="T8" s="11" t="s">
        <v>5</v>
      </c>
      <c r="U8" s="12" t="s">
        <v>6</v>
      </c>
      <c r="V8" s="13" t="s">
        <v>7</v>
      </c>
      <c r="W8" s="49" t="s">
        <v>8</v>
      </c>
      <c r="X8" s="50" t="s">
        <v>9</v>
      </c>
      <c r="Y8" s="11" t="s">
        <v>10</v>
      </c>
    </row>
    <row r="9" spans="1:25">
      <c r="A9" s="24" t="s">
        <v>68</v>
      </c>
      <c r="B9" s="58">
        <v>33152183.2681926</v>
      </c>
      <c r="C9" s="57">
        <v>14574370.8753807</v>
      </c>
      <c r="D9" s="2">
        <v>19083000</v>
      </c>
      <c r="E9" s="56">
        <v>16008300</v>
      </c>
      <c r="F9" s="55">
        <v>17701660</v>
      </c>
      <c r="G9" s="58">
        <v>11142132</v>
      </c>
      <c r="H9" s="57">
        <v>23657948.670596801</v>
      </c>
      <c r="I9" s="2">
        <v>12277526</v>
      </c>
      <c r="J9" s="56">
        <v>22800935</v>
      </c>
      <c r="K9" s="55">
        <v>30008570</v>
      </c>
      <c r="L9" s="73">
        <v>23511900</v>
      </c>
      <c r="N9" s="24" t="s">
        <v>68</v>
      </c>
      <c r="O9" s="58">
        <v>28421021.254358701</v>
      </c>
      <c r="P9" s="57">
        <v>24348168.384977002</v>
      </c>
      <c r="Q9" s="59">
        <v>20077000</v>
      </c>
      <c r="R9" s="56">
        <v>18009000</v>
      </c>
      <c r="S9" s="55">
        <v>11033200</v>
      </c>
      <c r="T9" s="58">
        <v>12123182</v>
      </c>
      <c r="U9" s="57">
        <v>19688318.879999999</v>
      </c>
      <c r="V9" s="7">
        <v>12032651</v>
      </c>
      <c r="W9" s="56">
        <v>27901160</v>
      </c>
      <c r="X9" s="55">
        <v>29907760</v>
      </c>
      <c r="Y9" s="58">
        <v>22608720</v>
      </c>
    </row>
    <row r="10" spans="1:25">
      <c r="A10" s="24" t="s">
        <v>69</v>
      </c>
      <c r="B10" s="29">
        <f t="shared" ref="B10:L10" si="3">B9/B$5</f>
        <v>0.6435103713684307</v>
      </c>
      <c r="C10" s="30">
        <f t="shared" si="3"/>
        <v>0.55404028080470347</v>
      </c>
      <c r="D10" s="37">
        <f t="shared" si="3"/>
        <v>0.36532478010446184</v>
      </c>
      <c r="E10" s="38">
        <f t="shared" si="3"/>
        <v>0.65682010248712608</v>
      </c>
      <c r="F10" s="39">
        <f t="shared" si="3"/>
        <v>0.60812144578617888</v>
      </c>
      <c r="G10" s="29">
        <f t="shared" si="3"/>
        <v>0.34766669175378823</v>
      </c>
      <c r="H10" s="30">
        <f t="shared" si="3"/>
        <v>0.4007659099117139</v>
      </c>
      <c r="I10" s="37">
        <f t="shared" si="3"/>
        <v>0.38700510379138114</v>
      </c>
      <c r="J10" s="38">
        <f t="shared" si="3"/>
        <v>0.98643866850603978</v>
      </c>
      <c r="K10" s="39">
        <f t="shared" si="3"/>
        <v>1.02352294695337</v>
      </c>
      <c r="L10" s="29">
        <f t="shared" si="3"/>
        <v>0.54500937277782047</v>
      </c>
      <c r="N10" s="24" t="s">
        <v>69</v>
      </c>
      <c r="O10" s="29">
        <f t="shared" ref="O10:Y10" si="4">O9/O$5</f>
        <v>0.50103995116496947</v>
      </c>
      <c r="P10" s="30">
        <f t="shared" si="4"/>
        <v>0.64140825347666142</v>
      </c>
      <c r="Q10" s="37">
        <f t="shared" si="4"/>
        <v>0.37470681762416169</v>
      </c>
      <c r="R10" s="38">
        <f t="shared" si="4"/>
        <v>0.67800221821815188</v>
      </c>
      <c r="S10" s="39">
        <f t="shared" si="4"/>
        <v>0.5900642742854405</v>
      </c>
      <c r="T10" s="29">
        <f t="shared" si="4"/>
        <v>0.34859220092227317</v>
      </c>
      <c r="U10" s="30">
        <f t="shared" si="4"/>
        <v>0.37297096378659872</v>
      </c>
      <c r="V10" s="37">
        <f t="shared" si="4"/>
        <v>0.35631260451606528</v>
      </c>
      <c r="W10" s="38">
        <f t="shared" si="4"/>
        <v>1.0194617385426126</v>
      </c>
      <c r="X10" s="39">
        <f t="shared" si="4"/>
        <v>1.0010975743239241</v>
      </c>
      <c r="Y10" s="29">
        <f t="shared" si="4"/>
        <v>0.56568484556092025</v>
      </c>
    </row>
    <row r="11" spans="1:25">
      <c r="A11" s="17" t="s">
        <v>67</v>
      </c>
      <c r="B11" s="62">
        <f t="shared" ref="B11:L11" si="5">((B10-O10)/O10)*100</f>
        <v>28.434942138287145</v>
      </c>
      <c r="C11" s="62">
        <f t="shared" si="5"/>
        <v>-13.621273533415323</v>
      </c>
      <c r="D11" s="62">
        <f t="shared" si="5"/>
        <v>-2.5038342187598563</v>
      </c>
      <c r="E11" s="62">
        <f t="shared" si="5"/>
        <v>-3.1241956385768499</v>
      </c>
      <c r="F11" s="62">
        <f t="shared" si="5"/>
        <v>3.0602041654877952</v>
      </c>
      <c r="G11" s="62">
        <f t="shared" si="5"/>
        <v>-0.26549910354744377</v>
      </c>
      <c r="H11" s="62">
        <f t="shared" si="5"/>
        <v>7.4523083091847617</v>
      </c>
      <c r="I11" s="62">
        <f t="shared" si="5"/>
        <v>8.6139246510803744</v>
      </c>
      <c r="J11" s="62">
        <f t="shared" si="5"/>
        <v>-3.2392652699042372</v>
      </c>
      <c r="K11" s="62">
        <f t="shared" si="5"/>
        <v>2.2400786101784846</v>
      </c>
      <c r="L11" s="62">
        <f t="shared" si="5"/>
        <v>-3.654945495773084</v>
      </c>
      <c r="N11" s="17"/>
      <c r="O11" s="62"/>
      <c r="P11" s="62"/>
      <c r="Q11" s="62"/>
      <c r="R11" s="62"/>
      <c r="S11" s="62"/>
      <c r="T11" s="62"/>
      <c r="U11" s="62"/>
      <c r="V11" s="62"/>
      <c r="W11" s="62"/>
      <c r="X11" s="62"/>
      <c r="Y11" s="62"/>
    </row>
    <row r="12" spans="1:25">
      <c r="A12" s="24"/>
      <c r="B12" s="11" t="s">
        <v>0</v>
      </c>
      <c r="C12" s="12" t="s">
        <v>1</v>
      </c>
      <c r="D12" s="13" t="s">
        <v>2</v>
      </c>
      <c r="E12" s="49" t="s">
        <v>3</v>
      </c>
      <c r="F12" s="50" t="s">
        <v>4</v>
      </c>
      <c r="G12" s="11" t="s">
        <v>5</v>
      </c>
      <c r="H12" s="12" t="s">
        <v>6</v>
      </c>
      <c r="I12" s="13" t="s">
        <v>7</v>
      </c>
      <c r="J12" s="49" t="s">
        <v>8</v>
      </c>
      <c r="K12" s="50" t="s">
        <v>9</v>
      </c>
      <c r="L12" s="11" t="s">
        <v>10</v>
      </c>
      <c r="N12" s="24"/>
      <c r="O12" s="11" t="s">
        <v>0</v>
      </c>
      <c r="P12" s="12" t="s">
        <v>1</v>
      </c>
      <c r="Q12" s="13" t="s">
        <v>2</v>
      </c>
      <c r="R12" s="49" t="s">
        <v>3</v>
      </c>
      <c r="S12" s="50" t="s">
        <v>4</v>
      </c>
      <c r="T12" s="11" t="s">
        <v>5</v>
      </c>
      <c r="U12" s="12" t="s">
        <v>6</v>
      </c>
      <c r="V12" s="13" t="s">
        <v>7</v>
      </c>
      <c r="W12" s="49" t="s">
        <v>8</v>
      </c>
      <c r="X12" s="50" t="s">
        <v>9</v>
      </c>
      <c r="Y12" s="11" t="s">
        <v>10</v>
      </c>
    </row>
    <row r="13" spans="1:25">
      <c r="A13" s="24" t="s">
        <v>70</v>
      </c>
      <c r="B13" s="58">
        <v>102889.5434</v>
      </c>
      <c r="C13" s="57">
        <v>257886.11240000001</v>
      </c>
      <c r="D13" s="2">
        <v>39800</v>
      </c>
      <c r="E13" s="56">
        <v>95870</v>
      </c>
      <c r="F13" s="55">
        <v>46630</v>
      </c>
      <c r="G13" s="58">
        <v>952770</v>
      </c>
      <c r="H13" s="57">
        <v>611847.723</v>
      </c>
      <c r="I13" s="2">
        <v>304820.8</v>
      </c>
      <c r="J13" s="56">
        <v>187061.3</v>
      </c>
      <c r="K13" s="55">
        <v>171637</v>
      </c>
      <c r="L13" s="58">
        <v>1960882</v>
      </c>
      <c r="N13" s="24" t="s">
        <v>70</v>
      </c>
      <c r="O13" s="58">
        <v>81891.054000000004</v>
      </c>
      <c r="P13" s="57">
        <v>107971.9</v>
      </c>
      <c r="Q13" s="59">
        <v>103900</v>
      </c>
      <c r="R13" s="56">
        <v>30930</v>
      </c>
      <c r="S13" s="55">
        <v>34250</v>
      </c>
      <c r="T13" s="58">
        <v>1049488</v>
      </c>
      <c r="U13" s="57">
        <v>364198.22499999998</v>
      </c>
      <c r="V13" s="7">
        <v>280215</v>
      </c>
      <c r="W13" s="56">
        <v>161078</v>
      </c>
      <c r="X13" s="55">
        <v>201576</v>
      </c>
      <c r="Y13" s="58">
        <v>1710645</v>
      </c>
    </row>
    <row r="14" spans="1:25">
      <c r="A14" s="24" t="s">
        <v>66</v>
      </c>
      <c r="B14" s="29">
        <f t="shared" ref="B14:L14" si="6">1000*B13/B$5</f>
        <v>1.9971682633278331</v>
      </c>
      <c r="C14" s="30">
        <f t="shared" si="6"/>
        <v>9.8034622112631773</v>
      </c>
      <c r="D14" s="37">
        <f t="shared" si="6"/>
        <v>0.76193084149020507</v>
      </c>
      <c r="E14" s="38">
        <f t="shared" si="6"/>
        <v>3.9335434259378435</v>
      </c>
      <c r="F14" s="39">
        <f t="shared" si="6"/>
        <v>1.6019233798982424</v>
      </c>
      <c r="G14" s="29">
        <f t="shared" si="6"/>
        <v>29.729175161652801</v>
      </c>
      <c r="H14" s="30">
        <f t="shared" si="6"/>
        <v>10.364707137109518</v>
      </c>
      <c r="I14" s="37">
        <f t="shared" si="6"/>
        <v>9.6083857074928467</v>
      </c>
      <c r="J14" s="38">
        <f t="shared" si="6"/>
        <v>8.0928479336925818</v>
      </c>
      <c r="K14" s="39">
        <f t="shared" si="6"/>
        <v>5.8541412685188119</v>
      </c>
      <c r="L14" s="29">
        <f t="shared" si="6"/>
        <v>45.453539225299444</v>
      </c>
      <c r="N14" s="24" t="s">
        <v>66</v>
      </c>
      <c r="O14" s="29">
        <f t="shared" ref="O14:Y14" si="7">1000*O13/O$5</f>
        <v>1.4436740091004061</v>
      </c>
      <c r="P14" s="30">
        <f t="shared" si="7"/>
        <v>2.8443235116727301</v>
      </c>
      <c r="Q14" s="37">
        <f t="shared" si="7"/>
        <v>1.9391362430218857</v>
      </c>
      <c r="R14" s="38">
        <f t="shared" si="7"/>
        <v>1.1644515858452684</v>
      </c>
      <c r="S14" s="39">
        <f t="shared" si="7"/>
        <v>1.8317171259721872</v>
      </c>
      <c r="T14" s="29">
        <f t="shared" si="7"/>
        <v>30.177170627440439</v>
      </c>
      <c r="U14" s="30">
        <f t="shared" si="7"/>
        <v>6.8992870247344626</v>
      </c>
      <c r="V14" s="37">
        <f t="shared" si="7"/>
        <v>8.2977671732080687</v>
      </c>
      <c r="W14" s="38">
        <f t="shared" si="7"/>
        <v>5.8855208142230264</v>
      </c>
      <c r="X14" s="39">
        <f t="shared" si="7"/>
        <v>6.7473205830834306</v>
      </c>
      <c r="Y14" s="29">
        <f t="shared" si="7"/>
        <v>42.801447964969292</v>
      </c>
    </row>
    <row r="15" spans="1:25">
      <c r="A15" s="17" t="s">
        <v>67</v>
      </c>
      <c r="B15" s="62">
        <f t="shared" ref="B15:L15" si="8">((B14-O14)/O14)*100</f>
        <v>38.339282326785458</v>
      </c>
      <c r="C15" s="62">
        <f t="shared" si="8"/>
        <v>244.66762205603746</v>
      </c>
      <c r="D15" s="62">
        <f t="shared" si="8"/>
        <v>-60.707720036069389</v>
      </c>
      <c r="E15" s="62">
        <f t="shared" si="8"/>
        <v>237.8022301444596</v>
      </c>
      <c r="F15" s="62">
        <f t="shared" si="8"/>
        <v>-12.545263830078637</v>
      </c>
      <c r="G15" s="62">
        <f t="shared" si="8"/>
        <v>-1.4845509253285365</v>
      </c>
      <c r="H15" s="62">
        <f t="shared" si="8"/>
        <v>50.228670005339147</v>
      </c>
      <c r="I15" s="62">
        <f t="shared" si="8"/>
        <v>15.794833801995784</v>
      </c>
      <c r="J15" s="62">
        <f t="shared" si="8"/>
        <v>37.504363490403428</v>
      </c>
      <c r="K15" s="62">
        <f t="shared" si="8"/>
        <v>-13.237540792176919</v>
      </c>
      <c r="L15" s="62">
        <f t="shared" si="8"/>
        <v>6.1962652817277313</v>
      </c>
      <c r="N15" s="17"/>
      <c r="O15" s="62"/>
      <c r="P15" s="62"/>
      <c r="Q15" s="62"/>
      <c r="R15" s="62"/>
      <c r="S15" s="62"/>
      <c r="T15" s="62"/>
      <c r="U15" s="62"/>
      <c r="V15" s="62"/>
      <c r="W15" s="62"/>
      <c r="X15" s="62"/>
      <c r="Y15" s="62"/>
    </row>
    <row r="16" spans="1:25">
      <c r="A16" s="24"/>
      <c r="B16" s="11" t="s">
        <v>0</v>
      </c>
      <c r="C16" s="12" t="s">
        <v>1</v>
      </c>
      <c r="D16" s="13" t="s">
        <v>2</v>
      </c>
      <c r="E16" s="49" t="s">
        <v>3</v>
      </c>
      <c r="F16" s="50" t="s">
        <v>4</v>
      </c>
      <c r="G16" s="11" t="s">
        <v>5</v>
      </c>
      <c r="H16" s="12" t="s">
        <v>6</v>
      </c>
      <c r="I16" s="13" t="s">
        <v>7</v>
      </c>
      <c r="J16" s="49" t="s">
        <v>8</v>
      </c>
      <c r="K16" s="50" t="s">
        <v>9</v>
      </c>
      <c r="L16" s="11" t="s">
        <v>10</v>
      </c>
      <c r="N16" s="24"/>
      <c r="O16" s="11" t="s">
        <v>0</v>
      </c>
      <c r="P16" s="12" t="s">
        <v>1</v>
      </c>
      <c r="Q16" s="13" t="s">
        <v>2</v>
      </c>
      <c r="R16" s="49" t="s">
        <v>3</v>
      </c>
      <c r="S16" s="50" t="s">
        <v>4</v>
      </c>
      <c r="T16" s="11" t="s">
        <v>5</v>
      </c>
      <c r="U16" s="12" t="s">
        <v>6</v>
      </c>
      <c r="V16" s="13" t="s">
        <v>7</v>
      </c>
      <c r="W16" s="49" t="s">
        <v>8</v>
      </c>
      <c r="X16" s="50" t="s">
        <v>9</v>
      </c>
      <c r="Y16" s="11" t="s">
        <v>10</v>
      </c>
    </row>
    <row r="17" spans="1:25">
      <c r="A17" s="24" t="s">
        <v>71</v>
      </c>
      <c r="B17" s="58">
        <v>46153826.631770097</v>
      </c>
      <c r="C17" s="57">
        <v>24071283.915144</v>
      </c>
      <c r="D17" s="2">
        <v>32000058</v>
      </c>
      <c r="E17" s="56">
        <v>16000008.300000001</v>
      </c>
      <c r="F17" s="55">
        <v>28800022.399999999</v>
      </c>
      <c r="G17" s="58">
        <v>15440215</v>
      </c>
      <c r="H17" s="57">
        <v>50452570.733618602</v>
      </c>
      <c r="I17" s="2">
        <v>23165174.199999999</v>
      </c>
      <c r="J17" s="56">
        <v>21700002.399999999</v>
      </c>
      <c r="K17" s="55">
        <v>30700006.149999999</v>
      </c>
      <c r="L17" s="73">
        <v>26100009.710000001</v>
      </c>
      <c r="N17" s="24" t="s">
        <v>71</v>
      </c>
      <c r="O17" s="58">
        <v>35795303.679345801</v>
      </c>
      <c r="P17" s="57">
        <v>37243034.935935602</v>
      </c>
      <c r="Q17" s="59">
        <v>39000063</v>
      </c>
      <c r="R17" s="56">
        <v>20000008.699999999</v>
      </c>
      <c r="S17" s="55">
        <v>20900023.199999999</v>
      </c>
      <c r="T17" s="58">
        <v>15609450</v>
      </c>
      <c r="U17" s="57">
        <v>41221246.253490001</v>
      </c>
      <c r="V17" s="7">
        <v>27831406.100000001</v>
      </c>
      <c r="W17" s="56">
        <v>25500002.550000001</v>
      </c>
      <c r="X17" s="55">
        <v>31200005.559999999</v>
      </c>
      <c r="Y17" s="58">
        <v>24500006.690000001</v>
      </c>
    </row>
    <row r="18" spans="1:25" s="26" customFormat="1">
      <c r="A18" s="24" t="s">
        <v>69</v>
      </c>
      <c r="B18" s="29">
        <f t="shared" ref="B18:J18" si="9">B17/B$5</f>
        <v>0.89588265954056301</v>
      </c>
      <c r="C18" s="30">
        <f t="shared" si="9"/>
        <v>0.91506254463472747</v>
      </c>
      <c r="D18" s="37">
        <f t="shared" si="9"/>
        <v>0.6126088221023962</v>
      </c>
      <c r="E18" s="38">
        <f t="shared" si="9"/>
        <v>0.65647989426740316</v>
      </c>
      <c r="F18" s="39">
        <f t="shared" si="9"/>
        <v>0.98939372129858649</v>
      </c>
      <c r="G18" s="29">
        <f t="shared" si="9"/>
        <v>0.48177929224112742</v>
      </c>
      <c r="H18" s="30">
        <f t="shared" si="9"/>
        <v>0.85466710148770064</v>
      </c>
      <c r="I18" s="37">
        <f t="shared" si="9"/>
        <v>0.73019928001915235</v>
      </c>
      <c r="J18" s="38">
        <f t="shared" si="9"/>
        <v>0.93880893367021423</v>
      </c>
      <c r="K18" s="39">
        <f>K17/K$5</f>
        <v>1.0471062355232048</v>
      </c>
      <c r="L18" s="29">
        <f>L17/L$5</f>
        <v>0.60500214451159295</v>
      </c>
      <c r="N18" s="24" t="s">
        <v>69</v>
      </c>
      <c r="O18" s="29">
        <f t="shared" ref="O18:Y18" si="10">O17/O$5</f>
        <v>0.63104267249665236</v>
      </c>
      <c r="P18" s="30">
        <f t="shared" si="10"/>
        <v>0.98110008172802854</v>
      </c>
      <c r="Q18" s="37">
        <f t="shared" si="10"/>
        <v>0.72787714767504186</v>
      </c>
      <c r="R18" s="38">
        <f t="shared" si="10"/>
        <v>0.75295964589829179</v>
      </c>
      <c r="S18" s="39">
        <f t="shared" si="10"/>
        <v>1.1177497935374023</v>
      </c>
      <c r="T18" s="29">
        <f t="shared" si="10"/>
        <v>0.44883699103801106</v>
      </c>
      <c r="U18" s="30">
        <f t="shared" si="10"/>
        <v>0.78088576466864335</v>
      </c>
      <c r="V18" s="37">
        <f t="shared" si="10"/>
        <v>0.82414762921614759</v>
      </c>
      <c r="W18" s="38">
        <f t="shared" si="10"/>
        <v>0.93172745980683436</v>
      </c>
      <c r="X18" s="39">
        <f t="shared" si="10"/>
        <v>1.0443526992663088</v>
      </c>
      <c r="Y18" s="29">
        <f t="shared" si="10"/>
        <v>0.61300606583097872</v>
      </c>
    </row>
    <row r="19" spans="1:25">
      <c r="A19" s="17" t="s">
        <v>67</v>
      </c>
      <c r="B19" s="62">
        <f t="shared" ref="B19:L19" si="11">((B18-O18)/O18)*100</f>
        <v>41.968633594317758</v>
      </c>
      <c r="C19" s="62">
        <f t="shared" si="11"/>
        <v>-6.7309684631753379</v>
      </c>
      <c r="D19" s="62">
        <f t="shared" si="11"/>
        <v>-15.836233620032097</v>
      </c>
      <c r="E19" s="62">
        <f t="shared" si="11"/>
        <v>-12.813402704442002</v>
      </c>
      <c r="F19" s="62">
        <f t="shared" si="11"/>
        <v>-11.48343511051794</v>
      </c>
      <c r="G19" s="62">
        <f t="shared" si="11"/>
        <v>7.3394800029587026</v>
      </c>
      <c r="H19" s="62">
        <f t="shared" si="11"/>
        <v>9.4484161649899274</v>
      </c>
      <c r="I19" s="62">
        <f t="shared" si="11"/>
        <v>-11.399456343319237</v>
      </c>
      <c r="J19" s="62">
        <f t="shared" si="11"/>
        <v>0.76003704611732736</v>
      </c>
      <c r="K19" s="62">
        <f t="shared" si="11"/>
        <v>0.26365961028591706</v>
      </c>
      <c r="L19" s="62">
        <f t="shared" si="11"/>
        <v>-1.3056838693000223</v>
      </c>
      <c r="N19" s="17"/>
      <c r="O19" s="62"/>
      <c r="P19" s="62"/>
      <c r="Q19" s="62"/>
      <c r="R19" s="62"/>
      <c r="S19" s="62"/>
      <c r="T19" s="62"/>
      <c r="U19" s="62"/>
      <c r="V19" s="62"/>
      <c r="W19" s="62"/>
      <c r="X19" s="62"/>
      <c r="Y19" s="62"/>
    </row>
    <row r="20" spans="1:25">
      <c r="A20" s="187"/>
      <c r="B20" s="62"/>
      <c r="C20" s="62"/>
      <c r="D20" s="62"/>
      <c r="E20" s="62"/>
      <c r="F20" s="62"/>
      <c r="G20" s="62"/>
      <c r="H20" s="62"/>
      <c r="I20" s="62"/>
      <c r="J20" s="62"/>
      <c r="K20" s="62"/>
      <c r="L20" s="62"/>
      <c r="N20" s="187"/>
      <c r="O20" s="62"/>
      <c r="P20" s="62"/>
      <c r="Q20" s="62"/>
      <c r="R20" s="62"/>
      <c r="S20" s="62"/>
      <c r="T20" s="62"/>
      <c r="U20" s="62"/>
      <c r="V20" s="62"/>
      <c r="W20" s="62"/>
      <c r="X20" s="62"/>
      <c r="Y20" s="62"/>
    </row>
    <row r="21" spans="1:25">
      <c r="A21" s="24" t="s">
        <v>72</v>
      </c>
      <c r="B21" s="58">
        <f>'1. power stn emissions to air'!H23</f>
        <v>451784</v>
      </c>
      <c r="C21" s="57">
        <f>'1. power stn emissions to air'!O23</f>
        <v>770075.2</v>
      </c>
      <c r="D21" s="2">
        <f>'1. power stn emissions to air'!V23</f>
        <v>241000</v>
      </c>
      <c r="E21" s="56">
        <f>'1. power stn emissions to air'!AC23</f>
        <v>192000</v>
      </c>
      <c r="F21" s="55">
        <f>'1. power stn emissions to air'!AJ23</f>
        <v>145700</v>
      </c>
      <c r="G21" s="58">
        <f>'1. power stn emissions to air'!AQ23</f>
        <v>2383674</v>
      </c>
      <c r="H21" s="57">
        <f>'1. power stn emissions to air'!AX23</f>
        <v>4088797</v>
      </c>
      <c r="I21" s="2">
        <f>'1. power stn emissions to air'!BE23</f>
        <v>431715</v>
      </c>
      <c r="J21" s="56">
        <f>'1. power stn emissions to air'!BL23</f>
        <v>357400</v>
      </c>
      <c r="K21" s="55">
        <f>'1. power stn emissions to air'!BS23</f>
        <v>537500</v>
      </c>
      <c r="L21" s="58">
        <f>'1. power stn emissions to air'!BZ23</f>
        <v>4603700</v>
      </c>
      <c r="N21" s="24" t="s">
        <v>72</v>
      </c>
      <c r="O21" s="58">
        <f>'1. power stn emissions to air'!G23</f>
        <v>377282.6</v>
      </c>
      <c r="P21" s="57">
        <f>'1. power stn emissions to air'!N23</f>
        <v>410360.6</v>
      </c>
      <c r="Q21" s="2">
        <f>'1. power stn emissions to air'!U23</f>
        <v>330000</v>
      </c>
      <c r="R21" s="56">
        <f>'1. power stn emissions to air'!AB23</f>
        <v>86000</v>
      </c>
      <c r="S21" s="55">
        <f>'1. power stn emissions to air'!AI23</f>
        <v>108600</v>
      </c>
      <c r="T21" s="58">
        <f>'1. power stn emissions to air'!AP23</f>
        <v>2564648</v>
      </c>
      <c r="U21" s="57">
        <f>'1. power stn emissions to air'!AW23</f>
        <v>3258154</v>
      </c>
      <c r="V21" s="2">
        <f>'1. power stn emissions to air'!BD23</f>
        <v>461030</v>
      </c>
      <c r="W21" s="56">
        <f>'1. power stn emissions to air'!BK23</f>
        <v>310000</v>
      </c>
      <c r="X21" s="55">
        <f>'1. power stn emissions to air'!BR23</f>
        <v>692000</v>
      </c>
      <c r="Y21" s="58">
        <f>'1. power stn emissions to air'!BY23</f>
        <v>4030100</v>
      </c>
    </row>
    <row r="22" spans="1:25">
      <c r="N22" s="28"/>
      <c r="O22" s="28"/>
      <c r="P22" s="28"/>
      <c r="Q22" s="28"/>
      <c r="R22" s="28"/>
      <c r="S22" s="28"/>
      <c r="T22" s="28"/>
      <c r="U22" s="28"/>
      <c r="V22" s="28"/>
      <c r="W22" s="28"/>
      <c r="X22" s="28"/>
      <c r="Y22" s="28"/>
    </row>
    <row r="23" spans="1:25">
      <c r="A23" s="28" t="s">
        <v>73</v>
      </c>
      <c r="N23" s="28"/>
      <c r="O23" s="28"/>
      <c r="P23" s="28"/>
      <c r="Q23" s="28"/>
      <c r="R23" s="28"/>
      <c r="S23" s="28"/>
      <c r="T23" s="28"/>
      <c r="U23" s="28"/>
      <c r="V23" s="28"/>
      <c r="W23" s="28"/>
      <c r="X23" s="28"/>
      <c r="Y23" s="28"/>
    </row>
    <row r="24" spans="1:25">
      <c r="N24" s="28"/>
      <c r="O24" s="28"/>
      <c r="P24" s="28"/>
      <c r="Q24" s="28"/>
      <c r="R24" s="28"/>
      <c r="S24" s="28"/>
      <c r="T24" s="28"/>
      <c r="U24" s="28"/>
      <c r="V24" s="28"/>
      <c r="W24" s="28"/>
      <c r="X24" s="28"/>
      <c r="Y24" s="28"/>
    </row>
    <row r="25" spans="1:25">
      <c r="N25" s="28"/>
      <c r="O25" s="28"/>
      <c r="P25" s="28"/>
      <c r="Q25" s="28"/>
      <c r="R25" s="28"/>
      <c r="S25" s="28"/>
      <c r="T25" s="28"/>
      <c r="U25" s="28"/>
      <c r="V25" s="28"/>
      <c r="W25" s="28"/>
      <c r="X25" s="28"/>
      <c r="Y25" s="28"/>
    </row>
    <row r="26" spans="1:25">
      <c r="N26" s="28"/>
      <c r="O26" s="28"/>
      <c r="P26" s="28"/>
      <c r="Q26" s="28"/>
      <c r="R26" s="28"/>
      <c r="S26" s="28"/>
      <c r="T26" s="28"/>
      <c r="U26" s="28"/>
      <c r="V26" s="28"/>
      <c r="W26" s="28"/>
      <c r="X26" s="28"/>
      <c r="Y26" s="28"/>
    </row>
    <row r="27" spans="1:25">
      <c r="N27" s="28"/>
      <c r="O27" s="28"/>
      <c r="P27" s="28"/>
      <c r="Q27" s="28"/>
      <c r="R27" s="28"/>
      <c r="S27" s="28"/>
      <c r="T27" s="28"/>
      <c r="U27" s="28"/>
      <c r="V27" s="28"/>
      <c r="W27" s="28"/>
      <c r="X27" s="28"/>
      <c r="Y27" s="28"/>
    </row>
    <row r="28" spans="1:25">
      <c r="N28" s="28"/>
      <c r="O28" s="28"/>
      <c r="P28" s="28"/>
      <c r="Q28" s="28"/>
      <c r="R28" s="28"/>
      <c r="S28" s="28"/>
      <c r="T28" s="28"/>
      <c r="U28" s="28"/>
      <c r="V28" s="28"/>
      <c r="W28" s="28"/>
      <c r="X28" s="28"/>
      <c r="Y28" s="28"/>
    </row>
  </sheetData>
  <phoneticPr fontId="2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6"/>
  <sheetViews>
    <sheetView zoomScale="125" zoomScaleNormal="94" zoomScalePageLayoutView="94" workbookViewId="0">
      <selection activeCell="H20" sqref="H20"/>
    </sheetView>
  </sheetViews>
  <sheetFormatPr defaultColWidth="11" defaultRowHeight="15.6"/>
  <cols>
    <col min="1" max="1" width="18.125" customWidth="1"/>
    <col min="2" max="12" width="9.125" bestFit="1" customWidth="1"/>
  </cols>
  <sheetData>
    <row r="1" spans="1:12" ht="18">
      <c r="A1" s="46" t="s">
        <v>74</v>
      </c>
    </row>
    <row r="2" spans="1:12">
      <c r="A2" s="28"/>
      <c r="B2" s="28"/>
      <c r="C2" s="28"/>
      <c r="D2" s="28"/>
      <c r="E2" s="28"/>
      <c r="F2" s="28"/>
      <c r="G2" s="28"/>
      <c r="H2" s="28"/>
      <c r="I2" s="28"/>
      <c r="J2" s="28"/>
      <c r="K2" s="28"/>
      <c r="L2" s="28"/>
    </row>
    <row r="3" spans="1:12">
      <c r="A3" s="24"/>
      <c r="B3" s="11" t="s">
        <v>0</v>
      </c>
      <c r="C3" s="12" t="s">
        <v>1</v>
      </c>
      <c r="D3" s="13" t="s">
        <v>2</v>
      </c>
      <c r="E3" s="49" t="s">
        <v>3</v>
      </c>
      <c r="F3" s="50" t="s">
        <v>4</v>
      </c>
      <c r="G3" s="11" t="s">
        <v>5</v>
      </c>
      <c r="H3" s="12" t="s">
        <v>6</v>
      </c>
      <c r="I3" s="13" t="s">
        <v>7</v>
      </c>
      <c r="J3" s="49" t="s">
        <v>8</v>
      </c>
      <c r="K3" s="50" t="s">
        <v>9</v>
      </c>
      <c r="L3" s="11" t="s">
        <v>10</v>
      </c>
    </row>
    <row r="4" spans="1:12">
      <c r="A4" s="24" t="s">
        <v>64</v>
      </c>
      <c r="B4" s="58">
        <v>106</v>
      </c>
      <c r="C4" s="57">
        <v>38</v>
      </c>
      <c r="D4" s="7">
        <v>36</v>
      </c>
      <c r="E4" s="56">
        <v>12</v>
      </c>
      <c r="F4" s="55">
        <v>25</v>
      </c>
      <c r="G4" s="58">
        <v>408</v>
      </c>
      <c r="H4" s="57">
        <v>180</v>
      </c>
      <c r="I4" s="7">
        <v>426</v>
      </c>
      <c r="J4" s="56">
        <v>100</v>
      </c>
      <c r="K4" s="55">
        <v>92</v>
      </c>
      <c r="L4" s="58">
        <v>51</v>
      </c>
    </row>
    <row r="5" spans="1:12">
      <c r="A5" s="24" t="s">
        <v>65</v>
      </c>
      <c r="B5" s="58">
        <v>57455186</v>
      </c>
      <c r="C5" s="57">
        <v>33269876</v>
      </c>
      <c r="D5" s="7">
        <v>64634548</v>
      </c>
      <c r="E5" s="56">
        <v>28253057</v>
      </c>
      <c r="F5" s="55">
        <v>24820121</v>
      </c>
      <c r="G5" s="58">
        <v>36478944</v>
      </c>
      <c r="H5" s="57">
        <v>57454359</v>
      </c>
      <c r="I5" s="7">
        <v>30397766</v>
      </c>
      <c r="J5" s="56">
        <v>30329899</v>
      </c>
      <c r="K5" s="55">
        <v>30683675</v>
      </c>
      <c r="L5" s="58">
        <v>42164258</v>
      </c>
    </row>
    <row r="6" spans="1:12">
      <c r="A6" s="24" t="s">
        <v>66</v>
      </c>
      <c r="B6" s="31">
        <f t="shared" ref="B6:L6" si="0">1000*B4/B5</f>
        <v>1.844916140381131E-3</v>
      </c>
      <c r="C6" s="32">
        <f t="shared" si="0"/>
        <v>1.1421743802110954E-3</v>
      </c>
      <c r="D6" s="33">
        <f t="shared" si="0"/>
        <v>5.569776708270629E-4</v>
      </c>
      <c r="E6" s="34">
        <f t="shared" si="0"/>
        <v>4.2473279971084191E-4</v>
      </c>
      <c r="F6" s="35">
        <f t="shared" si="0"/>
        <v>1.0072473055228054E-3</v>
      </c>
      <c r="G6" s="36">
        <f t="shared" si="0"/>
        <v>1.1184534289150476E-2</v>
      </c>
      <c r="H6" s="32">
        <f t="shared" si="0"/>
        <v>3.1329215595286685E-3</v>
      </c>
      <c r="I6" s="40">
        <f t="shared" si="0"/>
        <v>1.4014187753139491E-2</v>
      </c>
      <c r="J6" s="41">
        <f t="shared" si="0"/>
        <v>3.2970765909902965E-3</v>
      </c>
      <c r="K6" s="42">
        <f t="shared" si="0"/>
        <v>2.9983370636014104E-3</v>
      </c>
      <c r="L6" s="31">
        <f t="shared" si="0"/>
        <v>1.2095552588640361E-3</v>
      </c>
    </row>
    <row r="7" spans="1:12">
      <c r="A7" s="28"/>
      <c r="B7" s="28"/>
      <c r="C7" s="28"/>
      <c r="D7" s="28"/>
      <c r="E7" s="28"/>
      <c r="F7" s="28"/>
      <c r="G7" s="28"/>
      <c r="H7" s="28"/>
      <c r="I7" s="28"/>
      <c r="J7" s="28"/>
      <c r="K7" s="28"/>
      <c r="L7" s="28"/>
    </row>
    <row r="8" spans="1:12">
      <c r="A8" s="24"/>
      <c r="B8" s="11" t="s">
        <v>0</v>
      </c>
      <c r="C8" s="12" t="s">
        <v>1</v>
      </c>
      <c r="D8" s="13" t="s">
        <v>2</v>
      </c>
      <c r="E8" s="49" t="s">
        <v>3</v>
      </c>
      <c r="F8" s="50" t="s">
        <v>4</v>
      </c>
      <c r="G8" s="11" t="s">
        <v>5</v>
      </c>
      <c r="H8" s="12" t="s">
        <v>6</v>
      </c>
      <c r="I8" s="13" t="s">
        <v>7</v>
      </c>
      <c r="J8" s="49" t="s">
        <v>8</v>
      </c>
      <c r="K8" s="50" t="s">
        <v>9</v>
      </c>
      <c r="L8" s="11" t="s">
        <v>10</v>
      </c>
    </row>
    <row r="9" spans="1:12">
      <c r="A9" s="24" t="s">
        <v>68</v>
      </c>
      <c r="B9" s="58">
        <v>30472274.600487798</v>
      </c>
      <c r="C9" s="57">
        <v>20771705.024</v>
      </c>
      <c r="D9" s="7">
        <v>23062000</v>
      </c>
      <c r="E9" s="56">
        <v>21007500</v>
      </c>
      <c r="F9" s="55">
        <v>25019000</v>
      </c>
      <c r="G9" s="58">
        <v>12969592</v>
      </c>
      <c r="H9" s="57">
        <v>21367219.689337101</v>
      </c>
      <c r="I9" s="7">
        <v>14060498</v>
      </c>
      <c r="J9" s="56">
        <v>34901400</v>
      </c>
      <c r="K9" s="55">
        <v>31507340</v>
      </c>
      <c r="L9" s="58">
        <v>17509960</v>
      </c>
    </row>
    <row r="10" spans="1:12">
      <c r="A10" s="24" t="s">
        <v>69</v>
      </c>
      <c r="B10" s="29">
        <f t="shared" ref="B10:L10" si="1">B9/B$5</f>
        <v>0.53036595513741436</v>
      </c>
      <c r="C10" s="30">
        <f t="shared" si="1"/>
        <v>0.62433971872933947</v>
      </c>
      <c r="D10" s="37">
        <f t="shared" si="1"/>
        <v>0.35680608457260349</v>
      </c>
      <c r="E10" s="38">
        <f t="shared" si="1"/>
        <v>0.7435478574937926</v>
      </c>
      <c r="F10" s="39">
        <f t="shared" si="1"/>
        <v>1.0080128134750028</v>
      </c>
      <c r="G10" s="29">
        <f t="shared" si="1"/>
        <v>0.35553638833404827</v>
      </c>
      <c r="H10" s="30">
        <f t="shared" si="1"/>
        <v>0.3718990179550537</v>
      </c>
      <c r="I10" s="37">
        <f t="shared" si="1"/>
        <v>0.46255037294516971</v>
      </c>
      <c r="J10" s="38">
        <f t="shared" si="1"/>
        <v>1.1507258893278873</v>
      </c>
      <c r="K10" s="39">
        <f t="shared" si="1"/>
        <v>1.0268437532336006</v>
      </c>
      <c r="L10" s="29">
        <f t="shared" si="1"/>
        <v>0.41527969020586109</v>
      </c>
    </row>
    <row r="11" spans="1:12">
      <c r="A11" s="28"/>
      <c r="B11" s="28"/>
      <c r="C11" s="28"/>
      <c r="D11" s="28"/>
      <c r="E11" s="28"/>
      <c r="F11" s="28"/>
      <c r="G11" s="28"/>
      <c r="H11" s="28"/>
      <c r="I11" s="28"/>
      <c r="J11" s="28"/>
      <c r="K11" s="28"/>
      <c r="L11" s="28"/>
    </row>
    <row r="12" spans="1:12">
      <c r="A12" s="24"/>
      <c r="B12" s="11" t="s">
        <v>0</v>
      </c>
      <c r="C12" s="12" t="s">
        <v>1</v>
      </c>
      <c r="D12" s="13" t="s">
        <v>2</v>
      </c>
      <c r="E12" s="49" t="s">
        <v>3</v>
      </c>
      <c r="F12" s="50" t="s">
        <v>4</v>
      </c>
      <c r="G12" s="11" t="s">
        <v>5</v>
      </c>
      <c r="H12" s="12" t="s">
        <v>6</v>
      </c>
      <c r="I12" s="13" t="s">
        <v>7</v>
      </c>
      <c r="J12" s="49" t="s">
        <v>8</v>
      </c>
      <c r="K12" s="50" t="s">
        <v>9</v>
      </c>
      <c r="L12" s="11" t="s">
        <v>10</v>
      </c>
    </row>
    <row r="13" spans="1:12">
      <c r="A13" s="24" t="s">
        <v>70</v>
      </c>
      <c r="B13" s="58">
        <v>341611.93800000002</v>
      </c>
      <c r="C13" s="57">
        <v>116424.03049999999</v>
      </c>
      <c r="D13" s="7">
        <v>123100</v>
      </c>
      <c r="E13" s="56">
        <v>130810</v>
      </c>
      <c r="F13" s="55">
        <v>63100</v>
      </c>
      <c r="G13" s="58">
        <v>1372757</v>
      </c>
      <c r="H13" s="57">
        <v>531053.92700000003</v>
      </c>
      <c r="I13" s="7">
        <v>203120</v>
      </c>
      <c r="J13" s="56">
        <v>69793.100000000006</v>
      </c>
      <c r="K13" s="55">
        <v>236545</v>
      </c>
      <c r="L13" s="58">
        <v>1860738</v>
      </c>
    </row>
    <row r="14" spans="1:12">
      <c r="A14" s="24" t="s">
        <v>66</v>
      </c>
      <c r="B14" s="29">
        <f t="shared" ref="B14:L14" si="2">1000*B13/B$5</f>
        <v>5.9457111147460218</v>
      </c>
      <c r="C14" s="30">
        <f t="shared" si="2"/>
        <v>3.4993827599477676</v>
      </c>
      <c r="D14" s="37">
        <f t="shared" si="2"/>
        <v>1.904554202189207</v>
      </c>
      <c r="E14" s="38">
        <f t="shared" si="2"/>
        <v>4.6299414608479355</v>
      </c>
      <c r="F14" s="39">
        <f t="shared" si="2"/>
        <v>2.5422921991395611</v>
      </c>
      <c r="G14" s="29">
        <f t="shared" si="2"/>
        <v>37.631489551890539</v>
      </c>
      <c r="H14" s="30">
        <f t="shared" si="2"/>
        <v>9.2430572065036873</v>
      </c>
      <c r="I14" s="37">
        <f t="shared" si="2"/>
        <v>6.6820699915908293</v>
      </c>
      <c r="J14" s="38">
        <f t="shared" si="2"/>
        <v>2.3011319622264486</v>
      </c>
      <c r="K14" s="39">
        <f t="shared" si="2"/>
        <v>7.7091482685825605</v>
      </c>
      <c r="L14" s="29">
        <f t="shared" si="2"/>
        <v>44.130694769963696</v>
      </c>
    </row>
    <row r="15" spans="1:12">
      <c r="A15" s="28"/>
      <c r="B15" s="28"/>
      <c r="C15" s="28"/>
      <c r="D15" s="28"/>
      <c r="E15" s="28"/>
      <c r="F15" s="28"/>
      <c r="G15" s="28"/>
      <c r="H15" s="28"/>
      <c r="I15" s="28"/>
      <c r="J15" s="28"/>
      <c r="K15" s="28"/>
      <c r="L15" s="28"/>
    </row>
    <row r="16" spans="1:12">
      <c r="A16" s="24"/>
      <c r="B16" s="11" t="s">
        <v>0</v>
      </c>
      <c r="C16" s="12" t="s">
        <v>1</v>
      </c>
      <c r="D16" s="13" t="s">
        <v>2</v>
      </c>
      <c r="E16" s="49" t="s">
        <v>3</v>
      </c>
      <c r="F16" s="50" t="s">
        <v>4</v>
      </c>
      <c r="G16" s="11" t="s">
        <v>5</v>
      </c>
      <c r="H16" s="12" t="s">
        <v>6</v>
      </c>
      <c r="I16" s="13" t="s">
        <v>7</v>
      </c>
      <c r="J16" s="49" t="s">
        <v>8</v>
      </c>
      <c r="K16" s="50" t="s">
        <v>9</v>
      </c>
      <c r="L16" s="11" t="s">
        <v>10</v>
      </c>
    </row>
    <row r="17" spans="1:12">
      <c r="A17" s="24" t="s">
        <v>71</v>
      </c>
      <c r="B17" s="58">
        <v>42849966.682839997</v>
      </c>
      <c r="C17" s="57">
        <v>31339889.620077599</v>
      </c>
      <c r="D17" s="7">
        <v>45000048</v>
      </c>
      <c r="E17" s="56">
        <v>21000008.100000001</v>
      </c>
      <c r="F17" s="55">
        <v>36000014</v>
      </c>
      <c r="G17" s="58">
        <v>16604504</v>
      </c>
      <c r="H17" s="57">
        <v>46065105.631184302</v>
      </c>
      <c r="I17" s="7">
        <v>21839425.199999999</v>
      </c>
      <c r="J17" s="56">
        <v>28700003.390000001</v>
      </c>
      <c r="K17" s="55">
        <v>33100005.260000002</v>
      </c>
      <c r="L17" s="58">
        <v>19200007.440000001</v>
      </c>
    </row>
    <row r="18" spans="1:12" s="26" customFormat="1">
      <c r="A18" s="24" t="s">
        <v>69</v>
      </c>
      <c r="B18" s="29">
        <f>B17/B$5</f>
        <v>0.74579806743363419</v>
      </c>
      <c r="C18" s="30">
        <f t="shared" ref="C18:L18" si="3">C17/C$5</f>
        <v>0.94198997375516513</v>
      </c>
      <c r="D18" s="37">
        <f t="shared" si="3"/>
        <v>0.69622283117072314</v>
      </c>
      <c r="E18" s="38">
        <f t="shared" si="3"/>
        <v>0.74328268618861315</v>
      </c>
      <c r="F18" s="39">
        <f t="shared" si="3"/>
        <v>1.450436684011331</v>
      </c>
      <c r="G18" s="29">
        <f t="shared" si="3"/>
        <v>0.45518050083905937</v>
      </c>
      <c r="H18" s="30">
        <f t="shared" si="3"/>
        <v>0.80176868096612652</v>
      </c>
      <c r="I18" s="37">
        <f t="shared" si="3"/>
        <v>0.7184549417217041</v>
      </c>
      <c r="J18" s="38">
        <f t="shared" si="3"/>
        <v>0.94626109338511155</v>
      </c>
      <c r="K18" s="39">
        <f t="shared" si="3"/>
        <v>1.0787497019180394</v>
      </c>
      <c r="L18" s="29">
        <f t="shared" si="3"/>
        <v>0.45536215626040427</v>
      </c>
    </row>
    <row r="19" spans="1:12">
      <c r="A19" s="28"/>
      <c r="B19" s="28"/>
      <c r="C19" s="28"/>
      <c r="D19" s="28"/>
      <c r="E19" s="28"/>
      <c r="F19" s="28"/>
      <c r="G19" s="28"/>
      <c r="H19" s="28"/>
      <c r="I19" s="28"/>
      <c r="J19" s="28"/>
      <c r="K19" s="28"/>
      <c r="L19" s="28"/>
    </row>
    <row r="20" spans="1:12">
      <c r="A20" s="28"/>
      <c r="B20" s="28"/>
      <c r="C20" s="28"/>
      <c r="D20" s="28"/>
      <c r="E20" s="28"/>
      <c r="F20" s="28"/>
      <c r="G20" s="28"/>
      <c r="H20" s="28"/>
      <c r="I20" s="28"/>
      <c r="J20" s="28"/>
      <c r="K20" s="28"/>
      <c r="L20" s="28"/>
    </row>
    <row r="21" spans="1:12">
      <c r="A21" s="28"/>
      <c r="B21" s="28"/>
      <c r="C21" s="28"/>
      <c r="D21" s="28"/>
      <c r="E21" s="28"/>
      <c r="F21" s="28"/>
      <c r="G21" s="28"/>
      <c r="H21" s="28"/>
      <c r="I21" s="28"/>
      <c r="J21" s="28"/>
      <c r="K21" s="28"/>
      <c r="L21" s="28"/>
    </row>
    <row r="22" spans="1:12">
      <c r="A22" s="28"/>
      <c r="B22" s="28"/>
      <c r="C22" s="28"/>
      <c r="D22" s="28"/>
      <c r="E22" s="28"/>
      <c r="F22" s="28"/>
      <c r="G22" s="28"/>
      <c r="H22" s="28"/>
      <c r="I22" s="28"/>
      <c r="J22" s="28"/>
      <c r="K22" s="28"/>
      <c r="L22" s="28"/>
    </row>
    <row r="23" spans="1:12">
      <c r="A23" s="28"/>
      <c r="B23" s="28"/>
      <c r="C23" s="28"/>
      <c r="D23" s="28"/>
      <c r="E23" s="28"/>
      <c r="F23" s="28"/>
      <c r="G23" s="28"/>
      <c r="H23" s="28"/>
      <c r="I23" s="28"/>
      <c r="J23" s="28"/>
      <c r="K23" s="28"/>
      <c r="L23" s="28"/>
    </row>
    <row r="24" spans="1:12">
      <c r="A24" s="28"/>
      <c r="B24" s="28"/>
      <c r="C24" s="28"/>
      <c r="D24" s="28"/>
      <c r="E24" s="28"/>
      <c r="F24" s="28"/>
      <c r="G24" s="28"/>
      <c r="H24" s="28"/>
      <c r="I24" s="28"/>
      <c r="J24" s="28"/>
      <c r="K24" s="28"/>
      <c r="L24" s="28"/>
    </row>
    <row r="25" spans="1:12">
      <c r="A25" s="28"/>
      <c r="B25" s="28"/>
      <c r="C25" s="28"/>
      <c r="D25" s="28"/>
      <c r="E25" s="28"/>
      <c r="F25" s="28"/>
      <c r="G25" s="28"/>
      <c r="H25" s="28"/>
      <c r="I25" s="28"/>
      <c r="J25" s="28"/>
      <c r="K25" s="28"/>
      <c r="L25" s="28"/>
    </row>
    <row r="26" spans="1:12">
      <c r="A26" s="28"/>
      <c r="B26" s="28"/>
      <c r="C26" s="28"/>
      <c r="D26" s="28"/>
      <c r="E26" s="28"/>
      <c r="F26" s="28"/>
      <c r="G26" s="28"/>
      <c r="H26" s="28"/>
      <c r="I26" s="28"/>
      <c r="J26" s="28"/>
      <c r="K26" s="28"/>
      <c r="L26" s="28"/>
    </row>
  </sheetData>
  <phoneticPr fontId="20"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8"/>
  <sheetViews>
    <sheetView workbookViewId="0">
      <selection activeCell="R44" sqref="R44"/>
    </sheetView>
  </sheetViews>
  <sheetFormatPr defaultColWidth="9" defaultRowHeight="14.45"/>
  <cols>
    <col min="1" max="1" width="16.125" style="120" bestFit="1" customWidth="1"/>
    <col min="2" max="2" width="7.625" style="120" bestFit="1" customWidth="1"/>
    <col min="3" max="4" width="8.375" style="120" bestFit="1" customWidth="1"/>
    <col min="5" max="5" width="7.625" style="120" bestFit="1" customWidth="1"/>
    <col min="6" max="7" width="9" style="120"/>
    <col min="8" max="8" width="9.125" style="120" bestFit="1" customWidth="1"/>
    <col min="9" max="13" width="9" style="120"/>
    <col min="14" max="14" width="8.375" style="120" bestFit="1" customWidth="1"/>
    <col min="15" max="15" width="9.125" style="120" bestFit="1" customWidth="1"/>
    <col min="16" max="16" width="9" style="120"/>
    <col min="17" max="17" width="9.625" style="120" bestFit="1" customWidth="1"/>
    <col min="18" max="16384" width="9" style="120"/>
  </cols>
  <sheetData>
    <row r="1" spans="1:34" ht="18">
      <c r="A1" s="46" t="s">
        <v>75</v>
      </c>
    </row>
    <row r="2" spans="1:34">
      <c r="B2" s="122"/>
      <c r="C2" s="122"/>
      <c r="D2" s="122"/>
      <c r="E2" s="122"/>
    </row>
    <row r="3" spans="1:34">
      <c r="A3" s="192" t="s">
        <v>76</v>
      </c>
      <c r="B3" s="158" t="s">
        <v>0</v>
      </c>
      <c r="C3" s="158"/>
      <c r="D3" s="158"/>
      <c r="E3" s="157" t="s">
        <v>1</v>
      </c>
      <c r="F3" s="157"/>
      <c r="G3" s="157"/>
      <c r="H3" s="126" t="s">
        <v>2</v>
      </c>
      <c r="I3" s="156"/>
      <c r="J3" s="156"/>
      <c r="K3" s="155" t="s">
        <v>77</v>
      </c>
      <c r="L3" s="155"/>
      <c r="M3" s="155"/>
      <c r="N3" s="154" t="s">
        <v>4</v>
      </c>
      <c r="O3" s="154"/>
      <c r="P3" s="154"/>
      <c r="Q3" s="158" t="s">
        <v>5</v>
      </c>
      <c r="R3" s="158"/>
      <c r="S3" s="158"/>
      <c r="T3" s="157" t="s">
        <v>78</v>
      </c>
      <c r="U3" s="157"/>
      <c r="V3" s="157"/>
      <c r="W3" s="156" t="s">
        <v>79</v>
      </c>
      <c r="X3" s="156"/>
      <c r="Y3" s="156"/>
      <c r="Z3" s="155" t="s">
        <v>8</v>
      </c>
      <c r="AA3" s="155"/>
      <c r="AB3" s="155"/>
      <c r="AC3" s="154" t="s">
        <v>9</v>
      </c>
      <c r="AD3" s="154"/>
      <c r="AE3" s="154"/>
      <c r="AF3" s="153" t="s">
        <v>10</v>
      </c>
      <c r="AG3" s="153"/>
      <c r="AH3" s="153"/>
    </row>
    <row r="4" spans="1:34">
      <c r="A4" s="128"/>
      <c r="B4" s="136"/>
      <c r="C4" s="136"/>
      <c r="D4" s="136"/>
      <c r="E4" s="138"/>
      <c r="F4" s="138"/>
      <c r="G4" s="138"/>
      <c r="H4" s="151"/>
      <c r="I4" s="151"/>
      <c r="J4" s="151"/>
      <c r="K4" s="139"/>
      <c r="L4" s="139"/>
      <c r="M4" s="139"/>
      <c r="N4" s="140"/>
      <c r="O4" s="140"/>
      <c r="P4" s="140"/>
      <c r="Q4" s="136"/>
      <c r="R4" s="136"/>
      <c r="S4" s="136"/>
      <c r="T4" s="138"/>
      <c r="U4" s="138"/>
      <c r="V4" s="138"/>
      <c r="W4" s="151"/>
      <c r="X4" s="151"/>
      <c r="Y4" s="151"/>
      <c r="Z4" s="139"/>
      <c r="AA4" s="139"/>
      <c r="AB4" s="139"/>
      <c r="AC4" s="140"/>
      <c r="AD4" s="140"/>
      <c r="AE4" s="140"/>
      <c r="AF4" s="152"/>
      <c r="AG4" s="152"/>
      <c r="AH4" s="152"/>
    </row>
    <row r="5" spans="1:34">
      <c r="A5" s="128" t="s">
        <v>80</v>
      </c>
      <c r="B5" s="158" t="s">
        <v>16</v>
      </c>
      <c r="C5" s="158" t="s">
        <v>81</v>
      </c>
      <c r="D5" s="158" t="s">
        <v>82</v>
      </c>
      <c r="E5" s="157" t="s">
        <v>16</v>
      </c>
      <c r="F5" s="157" t="s">
        <v>81</v>
      </c>
      <c r="G5" s="138" t="s">
        <v>82</v>
      </c>
      <c r="H5" s="156" t="s">
        <v>16</v>
      </c>
      <c r="I5" s="156" t="s">
        <v>81</v>
      </c>
      <c r="J5" s="156" t="s">
        <v>82</v>
      </c>
      <c r="K5" s="155" t="s">
        <v>16</v>
      </c>
      <c r="L5" s="155" t="s">
        <v>81</v>
      </c>
      <c r="M5" s="139" t="s">
        <v>82</v>
      </c>
      <c r="N5" s="154" t="s">
        <v>16</v>
      </c>
      <c r="O5" s="154" t="s">
        <v>81</v>
      </c>
      <c r="P5" s="154" t="s">
        <v>82</v>
      </c>
      <c r="Q5" s="158" t="s">
        <v>16</v>
      </c>
      <c r="R5" s="158" t="s">
        <v>81</v>
      </c>
      <c r="S5" s="158" t="s">
        <v>82</v>
      </c>
      <c r="T5" s="157" t="s">
        <v>16</v>
      </c>
      <c r="U5" s="157" t="s">
        <v>81</v>
      </c>
      <c r="V5" s="157" t="s">
        <v>82</v>
      </c>
      <c r="W5" s="156" t="s">
        <v>16</v>
      </c>
      <c r="X5" s="156" t="s">
        <v>81</v>
      </c>
      <c r="Y5" s="156" t="s">
        <v>82</v>
      </c>
      <c r="Z5" s="155" t="s">
        <v>16</v>
      </c>
      <c r="AA5" s="155" t="s">
        <v>81</v>
      </c>
      <c r="AB5" s="155" t="s">
        <v>82</v>
      </c>
      <c r="AC5" s="154" t="s">
        <v>16</v>
      </c>
      <c r="AD5" s="154" t="s">
        <v>81</v>
      </c>
      <c r="AE5" s="154" t="s">
        <v>82</v>
      </c>
      <c r="AF5" s="153" t="s">
        <v>16</v>
      </c>
      <c r="AG5" s="153" t="s">
        <v>81</v>
      </c>
      <c r="AH5" s="153" t="s">
        <v>82</v>
      </c>
    </row>
    <row r="6" spans="1:34">
      <c r="A6" s="128" t="s">
        <v>35</v>
      </c>
      <c r="B6" s="136">
        <v>59.998400490000002</v>
      </c>
      <c r="C6" s="136">
        <v>108.39793356</v>
      </c>
      <c r="D6" s="142">
        <f>(C6-B6)/B6</f>
        <v>0.80668038938916042</v>
      </c>
      <c r="E6" s="138">
        <v>16.332049999999999</v>
      </c>
      <c r="F6" s="138">
        <v>16.47231807</v>
      </c>
      <c r="G6" s="143">
        <f>(F6-E6)/E6</f>
        <v>8.5885158323664931E-3</v>
      </c>
      <c r="H6" s="151">
        <v>14.02</v>
      </c>
      <c r="I6" s="151">
        <v>27.021999999999998</v>
      </c>
      <c r="J6" s="144">
        <f>(I6-H6)/H6</f>
        <v>0.92738944365192577</v>
      </c>
      <c r="K6" s="139">
        <v>7.5057</v>
      </c>
      <c r="L6" s="139">
        <v>15.004200000000001</v>
      </c>
      <c r="M6" s="145">
        <f>(L6-K6)/K6</f>
        <v>0.99904072904592522</v>
      </c>
      <c r="N6" s="140">
        <v>7.1125800000000003</v>
      </c>
      <c r="O6" s="140">
        <v>16.704170000000001</v>
      </c>
      <c r="P6" s="146">
        <f>(O6-N6)/N6</f>
        <v>1.348538786206974</v>
      </c>
      <c r="Q6" s="136">
        <v>380.3</v>
      </c>
      <c r="R6" s="92">
        <v>306.7</v>
      </c>
      <c r="S6" s="142">
        <f>(R6-Q6)/Q6</f>
        <v>-0.19353142256113601</v>
      </c>
      <c r="T6" s="138">
        <v>190.18052969999999</v>
      </c>
      <c r="U6" s="138">
        <v>223.48547020000001</v>
      </c>
      <c r="V6" s="143">
        <f>(U6-T6)/T6</f>
        <v>0.17512276652366487</v>
      </c>
      <c r="W6" s="151">
        <v>539</v>
      </c>
      <c r="X6" s="151">
        <v>404</v>
      </c>
      <c r="Y6" s="144">
        <f>(X6-W6)/W6</f>
        <v>-0.2504638218923933</v>
      </c>
      <c r="Z6" s="139">
        <v>69.604129999999998</v>
      </c>
      <c r="AA6" s="139">
        <v>63.302909999999997</v>
      </c>
      <c r="AB6" s="145">
        <f>(AA6-Z6)/Z6</f>
        <v>-9.0529398183699747E-2</v>
      </c>
      <c r="AC6" s="140">
        <v>66.806079999999994</v>
      </c>
      <c r="AD6" s="140">
        <v>65.302620000000005</v>
      </c>
      <c r="AE6" s="146">
        <f>(AD6-AC6)/AC6</f>
        <v>-2.250483788301888E-2</v>
      </c>
      <c r="AF6" s="152">
        <v>56.6128</v>
      </c>
      <c r="AG6" s="152">
        <v>57.913499999999999</v>
      </c>
      <c r="AH6" s="150">
        <f>(AG6-AF6)/AF6</f>
        <v>2.2975369527739292E-2</v>
      </c>
    </row>
    <row r="7" spans="1:34">
      <c r="A7" s="128" t="s">
        <v>37</v>
      </c>
      <c r="B7" s="136">
        <v>28421021.254358701</v>
      </c>
      <c r="C7" s="136">
        <v>33152183.2681926</v>
      </c>
      <c r="D7" s="142">
        <f>(C7-B7)/B7</f>
        <v>0.16646699537963713</v>
      </c>
      <c r="E7" s="138">
        <v>24348168.384977002</v>
      </c>
      <c r="F7" s="138">
        <v>14574370.8753807</v>
      </c>
      <c r="G7" s="143">
        <f>(F7-E7)/E7</f>
        <v>-0.40141818288174835</v>
      </c>
      <c r="H7" s="151">
        <v>20077000</v>
      </c>
      <c r="I7" s="151">
        <v>19083000</v>
      </c>
      <c r="J7" s="144">
        <f>(I7-H7)/H7</f>
        <v>-4.9509388852916274E-2</v>
      </c>
      <c r="K7" s="139">
        <v>18009000</v>
      </c>
      <c r="L7" s="139">
        <v>16008300</v>
      </c>
      <c r="M7" s="145">
        <f>(L7-K7)/K7</f>
        <v>-0.1110944527736132</v>
      </c>
      <c r="N7" s="140">
        <v>11033200</v>
      </c>
      <c r="O7" s="140">
        <v>17701660</v>
      </c>
      <c r="P7" s="146">
        <f>(O7-N7)/N7</f>
        <v>0.60439944893593878</v>
      </c>
      <c r="Q7" s="136">
        <v>12123182</v>
      </c>
      <c r="R7" s="92">
        <v>11142132</v>
      </c>
      <c r="S7" s="142">
        <f>(R7-Q7)/Q7</f>
        <v>-8.0923473721668124E-2</v>
      </c>
      <c r="T7" s="138">
        <v>19688318.879999999</v>
      </c>
      <c r="U7" s="138">
        <v>23657948.670596801</v>
      </c>
      <c r="V7" s="143">
        <f>(U7-T7)/T7</f>
        <v>0.20162360305070404</v>
      </c>
      <c r="W7" s="151">
        <v>12032651</v>
      </c>
      <c r="X7" s="151">
        <v>12277526</v>
      </c>
      <c r="Y7" s="144">
        <f>(X7-W7)/W7</f>
        <v>2.0350876959699071E-2</v>
      </c>
      <c r="Z7" s="139">
        <v>27901160</v>
      </c>
      <c r="AA7" s="139">
        <v>22800935</v>
      </c>
      <c r="AB7" s="145">
        <f>(AA7-Z7)/Z7</f>
        <v>-0.18279616331364001</v>
      </c>
      <c r="AC7" s="140">
        <v>29907760</v>
      </c>
      <c r="AD7" s="140">
        <v>30008570</v>
      </c>
      <c r="AE7" s="146">
        <f>(AD7-AC7)/AC7</f>
        <v>3.3706971033604658E-3</v>
      </c>
      <c r="AF7" s="152">
        <v>22608720</v>
      </c>
      <c r="AG7" s="152">
        <v>23511900</v>
      </c>
      <c r="AH7" s="150">
        <f>(AG7-AF7)/AF7</f>
        <v>3.9948303132596626E-2</v>
      </c>
    </row>
    <row r="8" spans="1:34">
      <c r="A8" s="128" t="s">
        <v>83</v>
      </c>
      <c r="B8" s="136">
        <v>377282.6</v>
      </c>
      <c r="C8" s="136">
        <v>451784</v>
      </c>
      <c r="D8" s="142">
        <f>(C8-B8)/B8</f>
        <v>0.19746842287452437</v>
      </c>
      <c r="E8" s="138">
        <v>410360.6</v>
      </c>
      <c r="F8" s="138">
        <v>770075.2</v>
      </c>
      <c r="G8" s="143">
        <f>(F8-E8)/E8</f>
        <v>0.87658171861528611</v>
      </c>
      <c r="H8" s="151">
        <v>330000</v>
      </c>
      <c r="I8" s="151">
        <v>241000</v>
      </c>
      <c r="J8" s="144">
        <f>(I8-H8)/H8</f>
        <v>-0.26969696969696971</v>
      </c>
      <c r="K8" s="139">
        <v>86000</v>
      </c>
      <c r="L8" s="139">
        <v>192000</v>
      </c>
      <c r="M8" s="145">
        <f>(L8-K8)/K8</f>
        <v>1.2325581395348837</v>
      </c>
      <c r="N8" s="140">
        <v>108600</v>
      </c>
      <c r="O8" s="140">
        <v>145700</v>
      </c>
      <c r="P8" s="146">
        <f>(O8-N8)/N8</f>
        <v>0.34162062615101291</v>
      </c>
      <c r="Q8" s="136">
        <v>2564648</v>
      </c>
      <c r="R8" s="92">
        <v>2383674</v>
      </c>
      <c r="S8" s="142">
        <f>(R8-Q8)/Q8</f>
        <v>-7.0564849445226008E-2</v>
      </c>
      <c r="T8" s="138">
        <v>3258154</v>
      </c>
      <c r="U8" s="138">
        <v>4088797</v>
      </c>
      <c r="V8" s="143">
        <f>(U8-T8)/T8</f>
        <v>0.25494282959000708</v>
      </c>
      <c r="W8" s="151">
        <v>461030</v>
      </c>
      <c r="X8" s="151">
        <v>431715</v>
      </c>
      <c r="Y8" s="144">
        <f>(X8-W8)/W8</f>
        <v>-6.358588378196646E-2</v>
      </c>
      <c r="Z8" s="139">
        <v>310000</v>
      </c>
      <c r="AA8" s="139">
        <v>357400</v>
      </c>
      <c r="AB8" s="145">
        <f>(AA8-Z8)/Z8</f>
        <v>0.1529032258064516</v>
      </c>
      <c r="AC8" s="140">
        <v>692000</v>
      </c>
      <c r="AD8" s="140">
        <v>537500</v>
      </c>
      <c r="AE8" s="146">
        <f>(AD8-AC8)/AC8</f>
        <v>-0.22326589595375723</v>
      </c>
      <c r="AF8" s="152">
        <v>4030100</v>
      </c>
      <c r="AG8" s="152">
        <v>4603700</v>
      </c>
      <c r="AH8" s="150">
        <f>(AG8-AF8)/AF8</f>
        <v>0.1423289744671348</v>
      </c>
    </row>
    <row r="9" spans="1:34">
      <c r="A9" s="128" t="s">
        <v>84</v>
      </c>
      <c r="B9" s="136">
        <v>81891.054000000004</v>
      </c>
      <c r="C9" s="136">
        <v>102889.5434</v>
      </c>
      <c r="D9" s="142">
        <f>(C9-B9)/B9</f>
        <v>0.2564198209000948</v>
      </c>
      <c r="E9" s="138">
        <v>107971.9</v>
      </c>
      <c r="F9" s="138">
        <v>257886.11240000001</v>
      </c>
      <c r="G9" s="143">
        <f>(F9-E9)/E9</f>
        <v>1.3884558148925787</v>
      </c>
      <c r="H9" s="151">
        <v>103900</v>
      </c>
      <c r="I9" s="151">
        <v>39800</v>
      </c>
      <c r="J9" s="144">
        <f>(I9-H9)/H9</f>
        <v>-0.61693936477382094</v>
      </c>
      <c r="K9" s="139">
        <v>30930</v>
      </c>
      <c r="L9" s="139">
        <v>95870</v>
      </c>
      <c r="M9" s="145">
        <f>(L9-K9)/K9</f>
        <v>2.0995796960879405</v>
      </c>
      <c r="N9" s="140">
        <v>34250</v>
      </c>
      <c r="O9" s="140">
        <v>46630</v>
      </c>
      <c r="P9" s="146">
        <f>(O9-N9)/N9</f>
        <v>0.36145985401459851</v>
      </c>
      <c r="Q9" s="136">
        <v>1049488</v>
      </c>
      <c r="R9" s="92">
        <v>952770</v>
      </c>
      <c r="S9" s="142">
        <f>(R9-Q9)/Q9</f>
        <v>-9.2157318616315764E-2</v>
      </c>
      <c r="T9" s="138">
        <v>364198.22499999998</v>
      </c>
      <c r="U9" s="138">
        <v>611847.723</v>
      </c>
      <c r="V9" s="143">
        <f>(U9-T9)/T9</f>
        <v>0.67998546121415071</v>
      </c>
      <c r="W9" s="151">
        <v>280215</v>
      </c>
      <c r="X9" s="151">
        <v>304820.8</v>
      </c>
      <c r="Y9" s="144">
        <f>(X9-W9)/W9</f>
        <v>8.7810431275984466E-2</v>
      </c>
      <c r="Z9" s="139">
        <v>161078</v>
      </c>
      <c r="AA9" s="139">
        <v>187061.3</v>
      </c>
      <c r="AB9" s="145">
        <f>(AA9-Z9)/Z9</f>
        <v>0.16130880691342075</v>
      </c>
      <c r="AC9" s="140">
        <v>201576</v>
      </c>
      <c r="AD9" s="140">
        <v>171637</v>
      </c>
      <c r="AE9" s="146">
        <f>(AD9-AC9)/AC9</f>
        <v>-0.14852462594753343</v>
      </c>
      <c r="AF9" s="152">
        <v>1710645</v>
      </c>
      <c r="AG9" s="152">
        <v>1960882</v>
      </c>
      <c r="AH9" s="150">
        <f>(AG9-AF9)/AF9</f>
        <v>0.14628225026232794</v>
      </c>
    </row>
    <row r="10" spans="1:34">
      <c r="A10" s="128" t="s">
        <v>43</v>
      </c>
      <c r="B10" s="136">
        <v>35795303.679345801</v>
      </c>
      <c r="C10" s="136">
        <v>46153826.631770097</v>
      </c>
      <c r="D10" s="142">
        <f>(C10-B10)/B10</f>
        <v>0.28938217832193591</v>
      </c>
      <c r="E10" s="138">
        <v>37243034.935935602</v>
      </c>
      <c r="F10" s="138">
        <v>24071283.915144</v>
      </c>
      <c r="G10" s="143">
        <f>(F10-E10)/E10</f>
        <v>-0.35367018406124173</v>
      </c>
      <c r="H10" s="151">
        <v>39000063</v>
      </c>
      <c r="I10" s="151">
        <v>32000058</v>
      </c>
      <c r="J10" s="144">
        <f>(I10-H10)/H10</f>
        <v>-0.17948701775174056</v>
      </c>
      <c r="K10" s="139">
        <v>20000008.699999999</v>
      </c>
      <c r="L10" s="139">
        <v>16000008.300000001</v>
      </c>
      <c r="M10" s="145">
        <f>(L10-K10)/K10</f>
        <v>-0.19999993300002908</v>
      </c>
      <c r="N10" s="140">
        <v>20900023.199999999</v>
      </c>
      <c r="O10" s="140">
        <v>28800022.399999999</v>
      </c>
      <c r="P10" s="146">
        <f>(O10-N10)/N10</f>
        <v>0.3779899727575422</v>
      </c>
      <c r="Q10" s="136">
        <v>15609450</v>
      </c>
      <c r="R10" s="92">
        <v>15440215</v>
      </c>
      <c r="S10" s="142">
        <f>(R10-Q10)/Q10</f>
        <v>-1.0841829789006019E-2</v>
      </c>
      <c r="T10" s="138">
        <v>41221246.253490001</v>
      </c>
      <c r="U10" s="138">
        <v>50452570.733618602</v>
      </c>
      <c r="V10" s="143">
        <f>(U10-T10)/T10</f>
        <v>0.22394578813460861</v>
      </c>
      <c r="W10" s="151">
        <v>27831406.100000001</v>
      </c>
      <c r="X10" s="151">
        <v>23165174.199999999</v>
      </c>
      <c r="Y10" s="144">
        <f>(X10-W10)/W10</f>
        <v>-0.16766065944472716</v>
      </c>
      <c r="Z10" s="139">
        <v>25500002.550000001</v>
      </c>
      <c r="AA10" s="139">
        <v>21700002.399999999</v>
      </c>
      <c r="AB10" s="145">
        <f>(AA10-Z10)/Z10</f>
        <v>-0.14901959882353039</v>
      </c>
      <c r="AC10" s="140">
        <v>31200005.559999999</v>
      </c>
      <c r="AD10" s="140">
        <v>30700006.149999999</v>
      </c>
      <c r="AE10" s="146">
        <f>(AD10-AC10)/AC10</f>
        <v>-1.6025619259537088E-2</v>
      </c>
      <c r="AF10" s="152">
        <v>24500006.690000001</v>
      </c>
      <c r="AG10" s="152">
        <v>26100009.710000001</v>
      </c>
      <c r="AH10" s="150">
        <f>(AG10-AF10)/AF10</f>
        <v>6.5306227881687134E-2</v>
      </c>
    </row>
    <row r="11" spans="1:34">
      <c r="B11" s="122"/>
      <c r="C11" s="133"/>
      <c r="D11" s="133"/>
      <c r="E11" s="134"/>
    </row>
    <row r="12" spans="1:34">
      <c r="B12" s="122"/>
      <c r="C12" s="122"/>
      <c r="D12" s="122"/>
    </row>
    <row r="13" spans="1:34">
      <c r="A13" s="118" t="s">
        <v>85</v>
      </c>
      <c r="B13" s="118"/>
      <c r="C13" s="118"/>
    </row>
    <row r="15" spans="1:34">
      <c r="B15" s="158" t="s">
        <v>0</v>
      </c>
      <c r="C15" s="157" t="s">
        <v>1</v>
      </c>
      <c r="D15" s="126" t="s">
        <v>2</v>
      </c>
      <c r="E15" s="155" t="s">
        <v>77</v>
      </c>
      <c r="F15" s="154" t="s">
        <v>4</v>
      </c>
      <c r="G15" s="158" t="s">
        <v>5</v>
      </c>
      <c r="H15" s="157" t="s">
        <v>86</v>
      </c>
      <c r="I15" s="156" t="s">
        <v>7</v>
      </c>
      <c r="J15" s="193" t="s">
        <v>8</v>
      </c>
      <c r="K15" s="194" t="s">
        <v>9</v>
      </c>
      <c r="L15" s="195" t="s">
        <v>10</v>
      </c>
    </row>
    <row r="16" spans="1:34">
      <c r="A16" s="128" t="s">
        <v>35</v>
      </c>
      <c r="B16" s="142">
        <v>0.80668038938916042</v>
      </c>
      <c r="C16" s="143">
        <v>8.5885158323664931E-3</v>
      </c>
      <c r="D16" s="144">
        <v>0.92738944365192577</v>
      </c>
      <c r="E16" s="145">
        <v>0.99904072904592522</v>
      </c>
      <c r="F16" s="146">
        <v>1.348538786206974</v>
      </c>
      <c r="G16" s="142">
        <f>S6</f>
        <v>-0.19353142256113601</v>
      </c>
      <c r="H16" s="143">
        <v>0.17512276652366487</v>
      </c>
      <c r="I16" s="144">
        <v>-0.2504638218923933</v>
      </c>
      <c r="J16" s="145">
        <v>-9.0529398183699747E-2</v>
      </c>
      <c r="K16" s="146">
        <v>-2.250483788301888E-2</v>
      </c>
      <c r="L16" s="150">
        <v>2.2975369527739292E-2</v>
      </c>
    </row>
    <row r="17" spans="1:12">
      <c r="A17" s="147" t="s">
        <v>37</v>
      </c>
      <c r="B17" s="142">
        <v>0.16646699537963713</v>
      </c>
      <c r="C17" s="143">
        <v>-0.40141818288174835</v>
      </c>
      <c r="D17" s="144">
        <v>-4.9509388852916274E-2</v>
      </c>
      <c r="E17" s="145">
        <v>-0.1110944527736132</v>
      </c>
      <c r="F17" s="146">
        <v>0.60439944893593878</v>
      </c>
      <c r="G17" s="142">
        <f>S7</f>
        <v>-8.0923473721668124E-2</v>
      </c>
      <c r="H17" s="143">
        <v>0.20162360305070404</v>
      </c>
      <c r="I17" s="144">
        <v>2.0350876959699071E-2</v>
      </c>
      <c r="J17" s="145">
        <v>-0.18279616331364001</v>
      </c>
      <c r="K17" s="146">
        <v>3.3706971033604658E-3</v>
      </c>
      <c r="L17" s="150">
        <v>3.9948303132596626E-2</v>
      </c>
    </row>
    <row r="18" spans="1:12">
      <c r="A18" s="128" t="s">
        <v>83</v>
      </c>
      <c r="B18" s="142">
        <v>0.19746842287452437</v>
      </c>
      <c r="C18" s="143">
        <v>0.87658171861528611</v>
      </c>
      <c r="D18" s="144">
        <v>-0.26969696969696971</v>
      </c>
      <c r="E18" s="145">
        <v>1.2325581395348837</v>
      </c>
      <c r="F18" s="146">
        <v>0.34162062615101291</v>
      </c>
      <c r="G18" s="142">
        <f>S8</f>
        <v>-7.0564849445226008E-2</v>
      </c>
      <c r="H18" s="143">
        <v>0.25494282959000708</v>
      </c>
      <c r="I18" s="144">
        <v>-6.358588378196646E-2</v>
      </c>
      <c r="J18" s="145">
        <v>0.1529032258064516</v>
      </c>
      <c r="K18" s="146">
        <v>-0.22326589595375723</v>
      </c>
      <c r="L18" s="150">
        <v>0.1423289744671348</v>
      </c>
    </row>
    <row r="19" spans="1:12">
      <c r="A19" s="128" t="s">
        <v>84</v>
      </c>
      <c r="B19" s="142">
        <v>0.2564198209000948</v>
      </c>
      <c r="C19" s="143">
        <v>1.3884558148925787</v>
      </c>
      <c r="D19" s="144">
        <v>-0.61693936477382094</v>
      </c>
      <c r="E19" s="145">
        <v>2.0995796960879405</v>
      </c>
      <c r="F19" s="146">
        <v>0.36145985401459851</v>
      </c>
      <c r="G19" s="142">
        <f>S9</f>
        <v>-9.2157318616315764E-2</v>
      </c>
      <c r="H19" s="143">
        <v>0.67998546121415071</v>
      </c>
      <c r="I19" s="144">
        <v>8.7810431275984466E-2</v>
      </c>
      <c r="J19" s="145">
        <v>0.16130880691342075</v>
      </c>
      <c r="K19" s="146">
        <v>-0.14852462594753343</v>
      </c>
      <c r="L19" s="150">
        <v>0.14628225026232794</v>
      </c>
    </row>
    <row r="20" spans="1:12">
      <c r="A20" s="128" t="s">
        <v>43</v>
      </c>
      <c r="B20" s="142">
        <v>0.28938217832193591</v>
      </c>
      <c r="C20" s="143">
        <v>-0.35367018406124173</v>
      </c>
      <c r="D20" s="144">
        <v>-0.17948701775174056</v>
      </c>
      <c r="E20" s="145">
        <v>-0.19999993300002908</v>
      </c>
      <c r="F20" s="146">
        <v>0.3779899727575422</v>
      </c>
      <c r="G20" s="142">
        <f>S10</f>
        <v>-1.0841829789006019E-2</v>
      </c>
      <c r="H20" s="143">
        <v>0.22394578813460861</v>
      </c>
      <c r="I20" s="144">
        <v>-0.16766065944472716</v>
      </c>
      <c r="J20" s="145">
        <v>-0.14901959882353039</v>
      </c>
      <c r="K20" s="146">
        <v>-1.6025619259537088E-2</v>
      </c>
      <c r="L20" s="150">
        <v>6.5306227881687134E-2</v>
      </c>
    </row>
    <row r="26" spans="1:12">
      <c r="G26" s="135"/>
    </row>
    <row r="37" spans="2:7">
      <c r="B37" s="159" t="s">
        <v>87</v>
      </c>
      <c r="C37" s="159"/>
      <c r="D37" s="159"/>
      <c r="E37" s="159"/>
      <c r="F37" s="159"/>
      <c r="G37" s="159"/>
    </row>
    <row r="38" spans="2:7" ht="44.25" customHeight="1">
      <c r="B38" s="200" t="s">
        <v>88</v>
      </c>
      <c r="C38" s="200"/>
      <c r="D38" s="200"/>
      <c r="E38" s="200"/>
      <c r="F38" s="200"/>
      <c r="G38" s="200"/>
    </row>
  </sheetData>
  <mergeCells count="1">
    <mergeCell ref="B38:G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36"/>
  <sheetViews>
    <sheetView workbookViewId="0">
      <selection activeCell="F13" sqref="F13"/>
    </sheetView>
  </sheetViews>
  <sheetFormatPr defaultRowHeight="15.6"/>
  <cols>
    <col min="2" max="2" width="16.125" bestFit="1" customWidth="1"/>
    <col min="6" max="6" width="10.25" bestFit="1" customWidth="1"/>
  </cols>
  <sheetData>
    <row r="2" spans="2:6">
      <c r="B2" s="67" t="s">
        <v>89</v>
      </c>
      <c r="C2" s="65"/>
      <c r="D2" s="65"/>
      <c r="E2" s="67"/>
    </row>
    <row r="3" spans="2:6">
      <c r="B3" s="63"/>
      <c r="C3" s="43"/>
      <c r="D3" s="43"/>
      <c r="E3" s="66"/>
    </row>
    <row r="4" spans="2:6">
      <c r="B4" s="85"/>
      <c r="C4" s="86" t="s">
        <v>16</v>
      </c>
      <c r="D4" s="13" t="s">
        <v>81</v>
      </c>
      <c r="E4" s="13" t="s">
        <v>82</v>
      </c>
    </row>
    <row r="5" spans="2:6">
      <c r="B5" s="87" t="s">
        <v>35</v>
      </c>
      <c r="C5" s="88">
        <v>59.998400490000002</v>
      </c>
      <c r="D5" s="88">
        <v>108.39793356</v>
      </c>
      <c r="E5" s="89">
        <f>(D5-C5)/C5</f>
        <v>0.80668038938916042</v>
      </c>
    </row>
    <row r="6" spans="2:6">
      <c r="B6" s="3" t="s">
        <v>37</v>
      </c>
      <c r="C6" s="88">
        <v>28421021.254358701</v>
      </c>
      <c r="D6" s="88">
        <v>33152183.2681926</v>
      </c>
      <c r="E6" s="89">
        <f>(D6-C6)/C6</f>
        <v>0.16646699537963713</v>
      </c>
    </row>
    <row r="7" spans="2:6">
      <c r="B7" s="3" t="s">
        <v>83</v>
      </c>
      <c r="C7" s="88">
        <v>377282.6</v>
      </c>
      <c r="D7" s="88">
        <v>451784</v>
      </c>
      <c r="E7" s="89">
        <f>(D7-C7)/C7</f>
        <v>0.19746842287452437</v>
      </c>
    </row>
    <row r="8" spans="2:6" ht="15" customHeight="1">
      <c r="B8" s="3" t="s">
        <v>84</v>
      </c>
      <c r="C8" s="88">
        <v>81891.054000000004</v>
      </c>
      <c r="D8" s="88">
        <v>102889.5434</v>
      </c>
      <c r="E8" s="89">
        <f>(D8-C8)/C8</f>
        <v>0.2564198209000948</v>
      </c>
    </row>
    <row r="9" spans="2:6">
      <c r="B9" s="3" t="s">
        <v>43</v>
      </c>
      <c r="C9" s="88">
        <v>35795303.679345801</v>
      </c>
      <c r="D9" s="88">
        <v>46153826.631770097</v>
      </c>
      <c r="E9" s="89">
        <f>(D9-C9)/C9</f>
        <v>0.28938217832193591</v>
      </c>
    </row>
    <row r="10" spans="2:6">
      <c r="B10" s="43"/>
      <c r="C10" s="51"/>
      <c r="D10" s="51"/>
      <c r="E10" s="44"/>
    </row>
    <row r="11" spans="2:6">
      <c r="B11" s="43"/>
      <c r="C11" s="43"/>
      <c r="D11" s="43"/>
    </row>
    <row r="12" spans="2:6">
      <c r="B12" s="67" t="s">
        <v>90</v>
      </c>
      <c r="C12" s="65"/>
      <c r="D12" s="65"/>
      <c r="E12" s="67"/>
    </row>
    <row r="13" spans="2:6">
      <c r="B13" s="64"/>
      <c r="C13" s="43"/>
      <c r="D13" s="43"/>
      <c r="E13" s="66"/>
      <c r="F13" s="198">
        <v>0.12</v>
      </c>
    </row>
    <row r="14" spans="2:6">
      <c r="B14" s="85"/>
      <c r="C14" s="86" t="s">
        <v>16</v>
      </c>
      <c r="D14" s="13" t="s">
        <v>81</v>
      </c>
      <c r="E14" s="13" t="s">
        <v>82</v>
      </c>
    </row>
    <row r="15" spans="2:6">
      <c r="B15" s="3" t="s">
        <v>35</v>
      </c>
      <c r="C15" s="88">
        <v>190.18052969999999</v>
      </c>
      <c r="D15" s="88">
        <v>223.48547020000001</v>
      </c>
      <c r="E15" s="89">
        <f>(D15-C15)/C15</f>
        <v>0.17512276652366487</v>
      </c>
    </row>
    <row r="16" spans="2:6">
      <c r="B16" s="3" t="s">
        <v>37</v>
      </c>
      <c r="C16" s="88">
        <v>19688318.879999999</v>
      </c>
      <c r="D16" s="88">
        <v>23657948.670596801</v>
      </c>
      <c r="E16" s="89">
        <f>(D16-C16)/C16</f>
        <v>0.20162360305070404</v>
      </c>
    </row>
    <row r="17" spans="2:5">
      <c r="B17" s="3" t="s">
        <v>83</v>
      </c>
      <c r="C17" s="88">
        <v>3258154</v>
      </c>
      <c r="D17" s="88">
        <v>4088797</v>
      </c>
      <c r="E17" s="89">
        <f>(D17-C17)/C17</f>
        <v>0.25494282959000708</v>
      </c>
    </row>
    <row r="18" spans="2:5">
      <c r="B18" s="3" t="s">
        <v>84</v>
      </c>
      <c r="C18" s="88">
        <v>364198.22499999998</v>
      </c>
      <c r="D18" s="88">
        <v>611847.723</v>
      </c>
      <c r="E18" s="89">
        <f>(D18-C18)/C18</f>
        <v>0.67998546121415071</v>
      </c>
    </row>
    <row r="19" spans="2:5">
      <c r="B19" s="3" t="s">
        <v>43</v>
      </c>
      <c r="C19" s="88">
        <v>41221246.253490001</v>
      </c>
      <c r="D19" s="88">
        <v>50452570.733618602</v>
      </c>
      <c r="E19" s="89">
        <f>(D19-C19)/C19</f>
        <v>0.22394578813460861</v>
      </c>
    </row>
    <row r="20" spans="2:5">
      <c r="C20" s="90"/>
      <c r="D20" s="90"/>
      <c r="E20" s="90"/>
    </row>
    <row r="21" spans="2:5">
      <c r="B21" s="67" t="s">
        <v>91</v>
      </c>
      <c r="C21" s="67"/>
      <c r="D21" s="67"/>
      <c r="E21" s="67"/>
    </row>
    <row r="23" spans="2:5">
      <c r="B23" s="85"/>
      <c r="C23" s="86" t="s">
        <v>16</v>
      </c>
      <c r="D23" s="13" t="s">
        <v>81</v>
      </c>
      <c r="E23" s="13" t="s">
        <v>82</v>
      </c>
    </row>
    <row r="24" spans="2:5">
      <c r="B24" s="3" t="s">
        <v>35</v>
      </c>
      <c r="C24" s="88">
        <v>16.332049999999999</v>
      </c>
      <c r="D24" s="88">
        <v>16.47231807</v>
      </c>
      <c r="E24" s="89">
        <f>(D24-C24)/C24</f>
        <v>8.5885158323664931E-3</v>
      </c>
    </row>
    <row r="25" spans="2:5">
      <c r="B25" s="3" t="s">
        <v>37</v>
      </c>
      <c r="C25" s="88">
        <v>24348168.384977002</v>
      </c>
      <c r="D25" s="88">
        <v>14574370.8753807</v>
      </c>
      <c r="E25" s="89">
        <f>(D25-C25)/C25</f>
        <v>-0.40141818288174835</v>
      </c>
    </row>
    <row r="26" spans="2:5">
      <c r="B26" s="3" t="s">
        <v>83</v>
      </c>
      <c r="C26" s="88">
        <v>410360.6</v>
      </c>
      <c r="D26" s="88">
        <v>770075.2</v>
      </c>
      <c r="E26" s="89">
        <f>(D26-C26)/C26</f>
        <v>0.87658171861528611</v>
      </c>
    </row>
    <row r="27" spans="2:5">
      <c r="B27" s="3" t="s">
        <v>84</v>
      </c>
      <c r="C27" s="88">
        <v>107971.9</v>
      </c>
      <c r="D27" s="88">
        <v>257886.11240000001</v>
      </c>
      <c r="E27" s="89">
        <f>(D27-C27)/C27</f>
        <v>1.3884558148925787</v>
      </c>
    </row>
    <row r="28" spans="2:5">
      <c r="B28" s="3" t="s">
        <v>43</v>
      </c>
      <c r="C28" s="88">
        <v>37243034.935935602</v>
      </c>
      <c r="D28" s="88">
        <v>24071283.915144</v>
      </c>
      <c r="E28" s="89">
        <f>(D28-C28)/C28</f>
        <v>-0.35367018406124173</v>
      </c>
    </row>
    <row r="29" spans="2:5">
      <c r="B29" s="43"/>
      <c r="C29" s="43"/>
      <c r="D29" s="43"/>
      <c r="E29" s="43"/>
    </row>
    <row r="30" spans="2:5">
      <c r="B30" s="3"/>
      <c r="C30" s="88"/>
      <c r="D30" s="88"/>
      <c r="E30" s="89"/>
    </row>
    <row r="31" spans="2:5">
      <c r="B31" s="91" t="s">
        <v>92</v>
      </c>
      <c r="C31" s="91" t="s">
        <v>0</v>
      </c>
      <c r="D31" s="91" t="s">
        <v>78</v>
      </c>
      <c r="E31" s="91" t="s">
        <v>1</v>
      </c>
    </row>
    <row r="32" spans="2:5">
      <c r="B32" s="89" t="s">
        <v>35</v>
      </c>
      <c r="C32" s="89">
        <f>E5</f>
        <v>0.80668038938916042</v>
      </c>
      <c r="D32" s="89">
        <f>E15</f>
        <v>0.17512276652366487</v>
      </c>
      <c r="E32" s="89">
        <f>E24</f>
        <v>8.5885158323664931E-3</v>
      </c>
    </row>
    <row r="33" spans="2:5">
      <c r="B33" s="89" t="s">
        <v>37</v>
      </c>
      <c r="C33" s="89">
        <f>E6</f>
        <v>0.16646699537963713</v>
      </c>
      <c r="D33" s="89">
        <f>E16</f>
        <v>0.20162360305070404</v>
      </c>
      <c r="E33" s="89">
        <f>E25</f>
        <v>-0.40141818288174835</v>
      </c>
    </row>
    <row r="34" spans="2:5">
      <c r="B34" s="89" t="s">
        <v>83</v>
      </c>
      <c r="C34" s="89">
        <f>E7</f>
        <v>0.19746842287452437</v>
      </c>
      <c r="D34" s="89">
        <f>E17</f>
        <v>0.25494282959000708</v>
      </c>
      <c r="E34" s="89">
        <f>E26</f>
        <v>0.87658171861528611</v>
      </c>
    </row>
    <row r="35" spans="2:5">
      <c r="B35" s="89" t="s">
        <v>84</v>
      </c>
      <c r="C35" s="89">
        <f>E8</f>
        <v>0.2564198209000948</v>
      </c>
      <c r="D35" s="89">
        <f>E18</f>
        <v>0.67998546121415071</v>
      </c>
      <c r="E35" s="89">
        <f>E27</f>
        <v>1.3884558148925787</v>
      </c>
    </row>
    <row r="36" spans="2:5">
      <c r="B36" s="89" t="s">
        <v>43</v>
      </c>
      <c r="C36" s="89">
        <f>E9</f>
        <v>0.28938217832193591</v>
      </c>
      <c r="D36" s="89">
        <f>E19</f>
        <v>0.22394578813460861</v>
      </c>
      <c r="E36" s="89">
        <f>E28</f>
        <v>-0.35367018406124173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6C05-DF69-45A9-8F35-D43E7E2969F5}">
  <dimension ref="A1:O34"/>
  <sheetViews>
    <sheetView workbookViewId="0">
      <selection activeCell="T17" sqref="T17"/>
    </sheetView>
  </sheetViews>
  <sheetFormatPr defaultColWidth="9" defaultRowHeight="14.45"/>
  <cols>
    <col min="1" max="1" width="35" style="165" customWidth="1"/>
    <col min="2" max="2" width="10.5" style="165" bestFit="1" customWidth="1"/>
    <col min="3" max="7" width="8.375" style="165" bestFit="1" customWidth="1"/>
    <col min="8" max="8" width="10.5" style="165" bestFit="1" customWidth="1"/>
    <col min="9" max="16" width="9" style="165"/>
    <col min="17" max="17" width="18" style="165" bestFit="1" customWidth="1"/>
    <col min="18" max="16384" width="9" style="165"/>
  </cols>
  <sheetData>
    <row r="1" spans="1:15">
      <c r="A1" s="164" t="s">
        <v>93</v>
      </c>
    </row>
    <row r="3" spans="1:15">
      <c r="A3" s="166"/>
      <c r="B3" s="167" t="s">
        <v>2</v>
      </c>
      <c r="C3" s="167" t="s">
        <v>2</v>
      </c>
      <c r="D3" s="167" t="s">
        <v>2</v>
      </c>
      <c r="E3" s="167" t="s">
        <v>2</v>
      </c>
      <c r="F3" s="167" t="s">
        <v>2</v>
      </c>
      <c r="G3" s="167" t="s">
        <v>2</v>
      </c>
      <c r="H3" s="167" t="s">
        <v>2</v>
      </c>
      <c r="I3" s="168" t="s">
        <v>3</v>
      </c>
      <c r="J3" s="168" t="s">
        <v>3</v>
      </c>
      <c r="K3" s="168" t="s">
        <v>3</v>
      </c>
      <c r="L3" s="168" t="s">
        <v>3</v>
      </c>
      <c r="M3" s="168" t="s">
        <v>3</v>
      </c>
      <c r="N3" s="168" t="s">
        <v>3</v>
      </c>
      <c r="O3" s="168" t="s">
        <v>3</v>
      </c>
    </row>
    <row r="4" spans="1:15">
      <c r="A4" s="166"/>
      <c r="B4" s="169" t="s">
        <v>11</v>
      </c>
      <c r="C4" s="167" t="s">
        <v>12</v>
      </c>
      <c r="D4" s="167" t="s">
        <v>13</v>
      </c>
      <c r="E4" s="167" t="s">
        <v>14</v>
      </c>
      <c r="F4" s="167" t="s">
        <v>15</v>
      </c>
      <c r="G4" s="167" t="s">
        <v>16</v>
      </c>
      <c r="H4" s="167" t="s">
        <v>17</v>
      </c>
      <c r="I4" s="168" t="s">
        <v>11</v>
      </c>
      <c r="J4" s="168" t="s">
        <v>12</v>
      </c>
      <c r="K4" s="168" t="s">
        <v>13</v>
      </c>
      <c r="L4" s="168" t="s">
        <v>14</v>
      </c>
      <c r="M4" s="168" t="s">
        <v>15</v>
      </c>
      <c r="N4" s="168" t="s">
        <v>16</v>
      </c>
      <c r="O4" s="168" t="s">
        <v>17</v>
      </c>
    </row>
    <row r="5" spans="1:15">
      <c r="A5" s="170" t="s">
        <v>37</v>
      </c>
      <c r="B5" s="171">
        <v>20156507.780000001</v>
      </c>
      <c r="C5" s="171">
        <v>17832026.91</v>
      </c>
      <c r="D5" s="171">
        <v>18555492.151000001</v>
      </c>
      <c r="E5" s="171">
        <v>21397790.248</v>
      </c>
      <c r="F5" s="171">
        <v>23062000</v>
      </c>
      <c r="G5" s="172">
        <v>20077000</v>
      </c>
      <c r="H5" s="172">
        <v>19083000</v>
      </c>
      <c r="I5" s="173">
        <v>21000000</v>
      </c>
      <c r="J5" s="173">
        <v>21000000</v>
      </c>
      <c r="K5" s="173">
        <v>21007700</v>
      </c>
      <c r="L5" s="173">
        <v>20462289</v>
      </c>
      <c r="M5" s="173">
        <v>21007500</v>
      </c>
      <c r="N5" s="173">
        <v>18009000</v>
      </c>
      <c r="O5" s="173">
        <v>16008300</v>
      </c>
    </row>
    <row r="6" spans="1:15">
      <c r="A6" s="174" t="s">
        <v>94</v>
      </c>
      <c r="B6" s="175">
        <f>B7*0.277778</f>
        <v>14316490.342072001</v>
      </c>
      <c r="C6" s="175">
        <f>C7*0.277778</f>
        <v>14631576.705252001</v>
      </c>
      <c r="D6" s="175">
        <f>D7*0.277778</f>
        <v>14993480.883664001</v>
      </c>
      <c r="E6" s="175">
        <f>E7*0.277778</f>
        <v>17186157.637804002</v>
      </c>
      <c r="F6" s="175">
        <f>F7*0.277778</f>
        <v>17954055.474344</v>
      </c>
      <c r="G6" s="175">
        <v>14883488</v>
      </c>
      <c r="H6" s="175">
        <v>14509920.001</v>
      </c>
      <c r="I6" s="175">
        <f>I7*0.277778</f>
        <v>6936859.7161500007</v>
      </c>
      <c r="J6" s="175">
        <f>J7*0.277778</f>
        <v>3931663.7008840004</v>
      </c>
      <c r="K6" s="175">
        <f>K7*0.277778</f>
        <v>8130721.2267940007</v>
      </c>
      <c r="L6" s="175">
        <f>L7*0.277778</f>
        <v>8062729.5057340004</v>
      </c>
      <c r="M6" s="175">
        <f>M7*0.277778</f>
        <v>7848077.6673460007</v>
      </c>
      <c r="N6" s="175">
        <v>7378295</v>
      </c>
      <c r="O6" s="175">
        <v>6770118.6349999998</v>
      </c>
    </row>
    <row r="7" spans="1:15">
      <c r="A7" s="174" t="s">
        <v>53</v>
      </c>
      <c r="B7" s="175">
        <v>51539324</v>
      </c>
      <c r="C7" s="175">
        <v>52673634</v>
      </c>
      <c r="D7" s="175">
        <v>53976488</v>
      </c>
      <c r="E7" s="175">
        <v>61870118</v>
      </c>
      <c r="F7" s="175">
        <v>64634548</v>
      </c>
      <c r="G7" s="175">
        <v>53580557</v>
      </c>
      <c r="H7" s="175">
        <v>52235712</v>
      </c>
      <c r="I7" s="175">
        <v>24972675</v>
      </c>
      <c r="J7" s="175">
        <v>14153978</v>
      </c>
      <c r="K7" s="175">
        <v>29270573</v>
      </c>
      <c r="L7" s="175">
        <v>29025803</v>
      </c>
      <c r="M7" s="175">
        <v>28253057</v>
      </c>
      <c r="N7" s="175">
        <v>26561860</v>
      </c>
      <c r="O7" s="175">
        <v>24372427</v>
      </c>
    </row>
    <row r="8" spans="1:15">
      <c r="A8" s="174" t="s">
        <v>95</v>
      </c>
      <c r="B8" s="176"/>
      <c r="C8" s="177">
        <f t="shared" ref="C8:H8" si="0">(C7-B7)/B7</f>
        <v>2.2008631700330412E-2</v>
      </c>
      <c r="D8" s="177">
        <f t="shared" si="0"/>
        <v>2.4734462027055131E-2</v>
      </c>
      <c r="E8" s="177">
        <f t="shared" si="0"/>
        <v>0.14624200818697208</v>
      </c>
      <c r="F8" s="177">
        <f t="shared" si="0"/>
        <v>4.4681181956045403E-2</v>
      </c>
      <c r="G8" s="177">
        <f t="shared" si="0"/>
        <v>-0.17102294890342545</v>
      </c>
      <c r="H8" s="177">
        <f t="shared" si="0"/>
        <v>-2.5099496446070912E-2</v>
      </c>
      <c r="I8" s="178"/>
      <c r="J8" s="179">
        <f t="shared" ref="J8:O8" si="1">(J7-I7)/I7</f>
        <v>-0.43322139098034151</v>
      </c>
      <c r="K8" s="179">
        <f t="shared" si="1"/>
        <v>1.0680103501644556</v>
      </c>
      <c r="L8" s="179">
        <f t="shared" si="1"/>
        <v>-8.3623234844087263E-3</v>
      </c>
      <c r="M8" s="179">
        <f t="shared" si="1"/>
        <v>-2.6622725993144788E-2</v>
      </c>
      <c r="N8" s="179">
        <f t="shared" si="1"/>
        <v>-5.985890305604806E-2</v>
      </c>
      <c r="O8" s="177">
        <f t="shared" si="1"/>
        <v>-8.2427698963852686E-2</v>
      </c>
    </row>
    <row r="10" spans="1:15">
      <c r="A10" s="180"/>
    </row>
    <row r="11" spans="1:15">
      <c r="A11" s="181"/>
    </row>
    <row r="13" spans="1:15">
      <c r="A13" s="182" t="s">
        <v>96</v>
      </c>
    </row>
    <row r="14" spans="1:15">
      <c r="A14" s="166"/>
      <c r="B14" s="183" t="s">
        <v>11</v>
      </c>
      <c r="C14" s="183" t="s">
        <v>12</v>
      </c>
      <c r="D14" s="183" t="s">
        <v>13</v>
      </c>
      <c r="E14" s="183" t="s">
        <v>14</v>
      </c>
      <c r="F14" s="183" t="s">
        <v>15</v>
      </c>
      <c r="G14" s="183" t="s">
        <v>16</v>
      </c>
      <c r="H14" s="183" t="s">
        <v>17</v>
      </c>
    </row>
    <row r="16" spans="1:15">
      <c r="A16" s="167" t="s">
        <v>97</v>
      </c>
      <c r="B16" s="184">
        <f t="shared" ref="B16:H16" si="2">B5/B7</f>
        <v>0.39108987498555475</v>
      </c>
      <c r="C16" s="184">
        <f t="shared" si="2"/>
        <v>0.33853800385217392</v>
      </c>
      <c r="D16" s="184">
        <f t="shared" si="2"/>
        <v>0.34376990498159127</v>
      </c>
      <c r="E16" s="184">
        <f t="shared" si="2"/>
        <v>0.34585016062196616</v>
      </c>
      <c r="F16" s="184">
        <f t="shared" si="2"/>
        <v>0.35680608457260349</v>
      </c>
      <c r="G16" s="184">
        <f t="shared" si="2"/>
        <v>0.37470681762416169</v>
      </c>
      <c r="H16" s="184">
        <f t="shared" si="2"/>
        <v>0.36532478010446184</v>
      </c>
    </row>
    <row r="17" spans="1:11">
      <c r="A17" s="168" t="s">
        <v>77</v>
      </c>
      <c r="B17" s="184">
        <f t="shared" ref="B17:H17" si="3">I5/I7</f>
        <v>0.84091912460319129</v>
      </c>
      <c r="C17" s="184">
        <f t="shared" si="3"/>
        <v>1.4836818313551143</v>
      </c>
      <c r="D17" s="184">
        <f t="shared" si="3"/>
        <v>0.71770716616992769</v>
      </c>
      <c r="E17" s="184">
        <f t="shared" si="3"/>
        <v>0.7049689202396916</v>
      </c>
      <c r="F17" s="184">
        <f t="shared" si="3"/>
        <v>0.7435478574937926</v>
      </c>
      <c r="G17" s="184">
        <f t="shared" si="3"/>
        <v>0.67800221821815188</v>
      </c>
      <c r="H17" s="184">
        <f t="shared" si="3"/>
        <v>0.65682010248712608</v>
      </c>
    </row>
    <row r="19" spans="1:11" ht="21.6">
      <c r="A19" s="185" t="s">
        <v>98</v>
      </c>
      <c r="B19" s="186">
        <f>(B17-B16)/B16</f>
        <v>1.1501940561213746</v>
      </c>
      <c r="C19" s="186">
        <f t="shared" ref="C19:H19" si="4">(C17-C16)/C16</f>
        <v>3.3826152883059453</v>
      </c>
      <c r="D19" s="186">
        <f t="shared" si="4"/>
        <v>1.0877545002328246</v>
      </c>
      <c r="E19" s="186">
        <f t="shared" si="4"/>
        <v>1.0383651664983975</v>
      </c>
      <c r="F19" s="186">
        <f t="shared" si="4"/>
        <v>1.0838990410840212</v>
      </c>
      <c r="G19" s="186">
        <f t="shared" si="4"/>
        <v>0.80942055582826744</v>
      </c>
      <c r="H19" s="186">
        <f t="shared" si="4"/>
        <v>0.79790733686149995</v>
      </c>
    </row>
    <row r="26" spans="1:11">
      <c r="A26" s="164" t="s">
        <v>99</v>
      </c>
    </row>
    <row r="27" spans="1:11">
      <c r="A27" s="164"/>
    </row>
    <row r="29" spans="1:11" ht="15.6">
      <c r="A29" s="67" t="s">
        <v>100</v>
      </c>
      <c r="B29" s="65"/>
      <c r="C29" s="65"/>
      <c r="D29" s="191"/>
      <c r="E29" s="43"/>
    </row>
    <row r="30" spans="1:11" ht="15.6">
      <c r="A30" s="64"/>
      <c r="B30" s="43"/>
      <c r="C30" s="43"/>
      <c r="D30" s="66"/>
      <c r="E30" s="43"/>
    </row>
    <row r="31" spans="1:11">
      <c r="A31" s="63"/>
      <c r="B31" s="189" t="s">
        <v>101</v>
      </c>
      <c r="C31" s="189" t="s">
        <v>102</v>
      </c>
      <c r="D31" s="189" t="s">
        <v>11</v>
      </c>
      <c r="E31" s="189" t="s">
        <v>12</v>
      </c>
      <c r="F31" s="189" t="s">
        <v>13</v>
      </c>
      <c r="G31" s="189" t="s">
        <v>14</v>
      </c>
      <c r="H31" s="189" t="s">
        <v>15</v>
      </c>
      <c r="I31" s="189" t="s">
        <v>16</v>
      </c>
      <c r="J31" s="189" t="s">
        <v>81</v>
      </c>
      <c r="K31" s="189" t="s">
        <v>103</v>
      </c>
    </row>
    <row r="32" spans="1:11">
      <c r="A32" s="190" t="s">
        <v>38</v>
      </c>
      <c r="B32" s="188">
        <v>41300</v>
      </c>
      <c r="C32" s="188">
        <v>79000</v>
      </c>
      <c r="D32" s="188">
        <v>66000</v>
      </c>
      <c r="E32" s="188">
        <v>56000</v>
      </c>
      <c r="F32" s="188">
        <v>156000</v>
      </c>
      <c r="G32" s="188">
        <v>115483</v>
      </c>
      <c r="H32" s="188">
        <v>256000</v>
      </c>
      <c r="I32" s="188">
        <v>86000</v>
      </c>
      <c r="J32" s="188">
        <v>192000</v>
      </c>
      <c r="K32" s="196">
        <f>(J32-B32)/B32</f>
        <v>3.6489104116222761</v>
      </c>
    </row>
    <row r="33" spans="1:11">
      <c r="A33" s="3" t="s">
        <v>39</v>
      </c>
      <c r="B33" s="188">
        <v>4300</v>
      </c>
      <c r="C33" s="188">
        <v>28400</v>
      </c>
      <c r="D33" s="188">
        <v>19000</v>
      </c>
      <c r="E33" s="188">
        <v>12000</v>
      </c>
      <c r="F33" s="188">
        <v>70790</v>
      </c>
      <c r="G33" s="188">
        <v>46537</v>
      </c>
      <c r="H33" s="188">
        <v>130810</v>
      </c>
      <c r="I33" s="188">
        <v>30930</v>
      </c>
      <c r="J33" s="188">
        <v>95870</v>
      </c>
      <c r="K33" s="196">
        <f>(J33-B33)/B33</f>
        <v>21.295348837209303</v>
      </c>
    </row>
    <row r="34" spans="1:11">
      <c r="A34" s="3" t="s">
        <v>104</v>
      </c>
      <c r="B34" s="188">
        <v>27093990</v>
      </c>
      <c r="C34" s="188">
        <v>24531572</v>
      </c>
      <c r="D34" s="5">
        <v>24972675</v>
      </c>
      <c r="E34" s="5">
        <v>14153978</v>
      </c>
      <c r="F34" s="5">
        <v>29270573</v>
      </c>
      <c r="G34" s="5">
        <v>29025803</v>
      </c>
      <c r="H34" s="5">
        <v>28253057</v>
      </c>
      <c r="I34" s="5">
        <v>26561860</v>
      </c>
      <c r="J34" s="5">
        <v>24372427</v>
      </c>
      <c r="K34" s="196">
        <f>(J34-B34)/B34</f>
        <v>-0.10044895565400297</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49"/>
  <sheetViews>
    <sheetView topLeftCell="A7" workbookViewId="0">
      <selection activeCell="S30" sqref="S30"/>
    </sheetView>
  </sheetViews>
  <sheetFormatPr defaultColWidth="9" defaultRowHeight="14.45"/>
  <cols>
    <col min="1" max="1" width="9" style="120"/>
    <col min="2" max="2" width="20" style="120" bestFit="1" customWidth="1"/>
    <col min="3" max="9" width="9" style="120"/>
    <col min="10" max="10" width="14.25" style="120" bestFit="1" customWidth="1"/>
    <col min="11" max="16384" width="9" style="120"/>
  </cols>
  <sheetData>
    <row r="2" spans="2:15">
      <c r="B2" s="118" t="s">
        <v>89</v>
      </c>
      <c r="C2" s="119"/>
      <c r="D2" s="119"/>
      <c r="E2" s="118"/>
      <c r="J2" s="118" t="s">
        <v>105</v>
      </c>
      <c r="K2" s="118"/>
      <c r="L2" s="118"/>
      <c r="M2" s="118"/>
      <c r="N2" s="118"/>
      <c r="O2" s="118"/>
    </row>
    <row r="3" spans="2:15">
      <c r="B3" s="137"/>
      <c r="C3" s="122"/>
      <c r="D3" s="122"/>
      <c r="E3" s="123"/>
      <c r="J3" s="137"/>
      <c r="K3" s="122"/>
      <c r="L3" s="122"/>
      <c r="M3" s="123"/>
      <c r="O3" s="137"/>
    </row>
    <row r="4" spans="2:15">
      <c r="B4" s="124"/>
      <c r="C4" s="125" t="s">
        <v>16</v>
      </c>
      <c r="D4" s="126" t="s">
        <v>81</v>
      </c>
      <c r="E4" s="126" t="s">
        <v>82</v>
      </c>
      <c r="K4" s="136" t="s">
        <v>0</v>
      </c>
      <c r="L4" s="138" t="s">
        <v>1</v>
      </c>
      <c r="M4" s="126" t="s">
        <v>2</v>
      </c>
      <c r="N4" s="139" t="s">
        <v>77</v>
      </c>
      <c r="O4" s="140" t="s">
        <v>4</v>
      </c>
    </row>
    <row r="5" spans="2:15">
      <c r="B5" s="141" t="s">
        <v>35</v>
      </c>
      <c r="C5" s="129">
        <v>59.998400490000002</v>
      </c>
      <c r="D5" s="129">
        <v>108.39793356</v>
      </c>
      <c r="E5" s="130">
        <f>(D5-C5)/C5</f>
        <v>0.80668038938916042</v>
      </c>
      <c r="J5" s="128" t="s">
        <v>35</v>
      </c>
      <c r="K5" s="142">
        <v>0.80668038938916042</v>
      </c>
      <c r="L5" s="143">
        <v>8.5885158323664931E-3</v>
      </c>
      <c r="M5" s="144">
        <v>0.92738944365192577</v>
      </c>
      <c r="N5" s="145">
        <v>0.99904072904592522</v>
      </c>
      <c r="O5" s="146">
        <v>1.348538786206974</v>
      </c>
    </row>
    <row r="6" spans="2:15">
      <c r="B6" s="128" t="s">
        <v>37</v>
      </c>
      <c r="C6" s="129">
        <v>28421021.254358701</v>
      </c>
      <c r="D6" s="129">
        <v>33152183.2681926</v>
      </c>
      <c r="E6" s="130">
        <f>(D6-C6)/C6</f>
        <v>0.16646699537963713</v>
      </c>
      <c r="J6" s="147" t="s">
        <v>106</v>
      </c>
      <c r="K6" s="142">
        <v>0.16646699537963713</v>
      </c>
      <c r="L6" s="143">
        <v>-0.40141818288174835</v>
      </c>
      <c r="M6" s="144">
        <v>-4.9509388852916274E-2</v>
      </c>
      <c r="N6" s="145">
        <v>-0.1110944527736132</v>
      </c>
      <c r="O6" s="146">
        <v>0.60439944893593878</v>
      </c>
    </row>
    <row r="7" spans="2:15">
      <c r="B7" s="128" t="s">
        <v>38</v>
      </c>
      <c r="C7" s="129">
        <v>377282.6</v>
      </c>
      <c r="D7" s="129">
        <v>451784</v>
      </c>
      <c r="E7" s="130">
        <f>(D7-C7)/C7</f>
        <v>0.19746842287452437</v>
      </c>
      <c r="J7" s="128" t="s">
        <v>83</v>
      </c>
      <c r="K7" s="142">
        <v>0.19746842287452437</v>
      </c>
      <c r="L7" s="143">
        <v>0.87658171861528611</v>
      </c>
      <c r="M7" s="144">
        <v>-0.26969696969696971</v>
      </c>
      <c r="N7" s="145">
        <v>1.2325581395348837</v>
      </c>
      <c r="O7" s="146">
        <v>0.34162062615101291</v>
      </c>
    </row>
    <row r="8" spans="2:15">
      <c r="B8" s="128" t="s">
        <v>39</v>
      </c>
      <c r="C8" s="129">
        <v>81891.054000000004</v>
      </c>
      <c r="D8" s="129">
        <v>102889.5434</v>
      </c>
      <c r="E8" s="130">
        <f>(D8-C8)/C8</f>
        <v>0.2564198209000948</v>
      </c>
      <c r="J8" s="128" t="s">
        <v>84</v>
      </c>
      <c r="K8" s="142">
        <v>0.2564198209000948</v>
      </c>
      <c r="L8" s="143">
        <v>1.3884558148925787</v>
      </c>
      <c r="M8" s="144">
        <v>-0.61693936477382094</v>
      </c>
      <c r="N8" s="145">
        <v>2.0995796960879405</v>
      </c>
      <c r="O8" s="146">
        <v>0.36145985401459851</v>
      </c>
    </row>
    <row r="9" spans="2:15">
      <c r="B9" s="128" t="s">
        <v>43</v>
      </c>
      <c r="C9" s="129">
        <v>35795303.679345801</v>
      </c>
      <c r="D9" s="129">
        <v>46153826.631770097</v>
      </c>
      <c r="E9" s="130">
        <f>(D9-C9)/C9</f>
        <v>0.28938217832193591</v>
      </c>
      <c r="J9" s="128" t="s">
        <v>43</v>
      </c>
      <c r="K9" s="142">
        <v>0.28938217832193591</v>
      </c>
      <c r="L9" s="143">
        <v>-0.35367018406124173</v>
      </c>
      <c r="M9" s="144">
        <v>-0.17948701775174056</v>
      </c>
      <c r="N9" s="145">
        <v>-0.19999993300002908</v>
      </c>
      <c r="O9" s="146">
        <v>0.3779899727575422</v>
      </c>
    </row>
    <row r="10" spans="2:15">
      <c r="B10" s="122"/>
      <c r="C10" s="133"/>
      <c r="D10" s="133"/>
      <c r="E10" s="134"/>
    </row>
    <row r="11" spans="2:15">
      <c r="B11" s="122"/>
      <c r="C11" s="122"/>
      <c r="D11" s="122"/>
    </row>
    <row r="12" spans="2:15">
      <c r="B12" s="118" t="s">
        <v>91</v>
      </c>
      <c r="C12" s="118"/>
      <c r="D12" s="118"/>
      <c r="E12" s="118"/>
    </row>
    <row r="14" spans="2:15">
      <c r="B14" s="124"/>
      <c r="C14" s="125" t="s">
        <v>16</v>
      </c>
      <c r="D14" s="126" t="s">
        <v>81</v>
      </c>
      <c r="E14" s="126" t="s">
        <v>82</v>
      </c>
    </row>
    <row r="15" spans="2:15">
      <c r="B15" s="128" t="s">
        <v>35</v>
      </c>
      <c r="C15" s="129">
        <v>16.332049999999999</v>
      </c>
      <c r="D15" s="129">
        <v>16.47231807</v>
      </c>
      <c r="E15" s="130">
        <f>(D15-C15)/C15</f>
        <v>8.5885158323664931E-3</v>
      </c>
    </row>
    <row r="16" spans="2:15">
      <c r="B16" s="128" t="s">
        <v>37</v>
      </c>
      <c r="C16" s="129">
        <v>24348168.384977002</v>
      </c>
      <c r="D16" s="129">
        <v>14574370.8753807</v>
      </c>
      <c r="E16" s="130">
        <f>(D16-C16)/C16</f>
        <v>-0.40141818288174835</v>
      </c>
    </row>
    <row r="17" spans="2:5">
      <c r="B17" s="128" t="s">
        <v>38</v>
      </c>
      <c r="C17" s="129">
        <v>410360.6</v>
      </c>
      <c r="D17" s="129">
        <v>770075.2</v>
      </c>
      <c r="E17" s="130">
        <f>(D17-C17)/C17</f>
        <v>0.87658171861528611</v>
      </c>
    </row>
    <row r="18" spans="2:5">
      <c r="B18" s="128" t="s">
        <v>39</v>
      </c>
      <c r="C18" s="129">
        <v>107971.9</v>
      </c>
      <c r="D18" s="129">
        <v>257886.11240000001</v>
      </c>
      <c r="E18" s="130">
        <f>(D18-C18)/C18</f>
        <v>1.3884558148925787</v>
      </c>
    </row>
    <row r="19" spans="2:5">
      <c r="B19" s="128" t="s">
        <v>43</v>
      </c>
      <c r="C19" s="129">
        <v>37243034.935935602</v>
      </c>
      <c r="D19" s="129">
        <v>24071283.915144</v>
      </c>
      <c r="E19" s="130">
        <f>(D19-C19)/C19</f>
        <v>-0.35367018406124173</v>
      </c>
    </row>
    <row r="20" spans="2:5">
      <c r="C20" s="135"/>
      <c r="D20" s="135"/>
      <c r="E20" s="135"/>
    </row>
    <row r="22" spans="2:5">
      <c r="B22" s="118" t="s">
        <v>100</v>
      </c>
      <c r="C22" s="119"/>
      <c r="D22" s="119"/>
      <c r="E22" s="118"/>
    </row>
    <row r="23" spans="2:5">
      <c r="B23" s="121"/>
      <c r="C23" s="122"/>
      <c r="D23" s="122"/>
      <c r="E23" s="123"/>
    </row>
    <row r="24" spans="2:5">
      <c r="B24" s="124"/>
      <c r="C24" s="125" t="s">
        <v>16</v>
      </c>
      <c r="D24" s="126" t="s">
        <v>81</v>
      </c>
      <c r="E24" s="126" t="s">
        <v>82</v>
      </c>
    </row>
    <row r="25" spans="2:5">
      <c r="B25" s="128" t="s">
        <v>35</v>
      </c>
      <c r="C25" s="129">
        <v>7.5057</v>
      </c>
      <c r="D25" s="129">
        <v>15.004200000000001</v>
      </c>
      <c r="E25" s="130">
        <f>(D25-C25)/C25</f>
        <v>0.99904072904592522</v>
      </c>
    </row>
    <row r="26" spans="2:5">
      <c r="B26" s="128" t="s">
        <v>37</v>
      </c>
      <c r="C26" s="129">
        <v>18009000</v>
      </c>
      <c r="D26" s="129">
        <v>16008300</v>
      </c>
      <c r="E26" s="130">
        <f>(D26-C26)/C26</f>
        <v>-0.1110944527736132</v>
      </c>
    </row>
    <row r="27" spans="2:5">
      <c r="B27" s="128" t="s">
        <v>38</v>
      </c>
      <c r="C27" s="129">
        <v>86000</v>
      </c>
      <c r="D27" s="129">
        <v>192000</v>
      </c>
      <c r="E27" s="130">
        <f>(D27-C27)/C27</f>
        <v>1.2325581395348837</v>
      </c>
    </row>
    <row r="28" spans="2:5">
      <c r="B28" s="128" t="s">
        <v>39</v>
      </c>
      <c r="C28" s="129">
        <v>30930</v>
      </c>
      <c r="D28" s="129">
        <v>95870</v>
      </c>
      <c r="E28" s="130">
        <f>(D28-C28)/C28</f>
        <v>2.0995796960879405</v>
      </c>
    </row>
    <row r="29" spans="2:5">
      <c r="B29" s="128" t="s">
        <v>43</v>
      </c>
      <c r="C29" s="129">
        <v>20000008.699999999</v>
      </c>
      <c r="D29" s="129">
        <v>16000008.300000001</v>
      </c>
      <c r="E29" s="130">
        <f>(D29-C29)/C29</f>
        <v>-0.19999993300002908</v>
      </c>
    </row>
    <row r="32" spans="2:5">
      <c r="B32" s="118" t="s">
        <v>107</v>
      </c>
      <c r="C32" s="119"/>
      <c r="D32" s="119"/>
      <c r="E32" s="118"/>
    </row>
    <row r="33" spans="2:5">
      <c r="B33" s="121"/>
      <c r="C33" s="122"/>
      <c r="D33" s="122"/>
      <c r="E33" s="123"/>
    </row>
    <row r="34" spans="2:5">
      <c r="B34" s="124"/>
      <c r="C34" s="125" t="s">
        <v>16</v>
      </c>
      <c r="D34" s="126" t="s">
        <v>81</v>
      </c>
      <c r="E34" s="126" t="s">
        <v>82</v>
      </c>
    </row>
    <row r="35" spans="2:5">
      <c r="B35" s="128" t="s">
        <v>35</v>
      </c>
      <c r="C35" s="129">
        <v>14.02</v>
      </c>
      <c r="D35" s="129">
        <v>27.021999999999998</v>
      </c>
      <c r="E35" s="130">
        <f>(D35-C35)/C35</f>
        <v>0.92738944365192577</v>
      </c>
    </row>
    <row r="36" spans="2:5">
      <c r="B36" s="128" t="s">
        <v>37</v>
      </c>
      <c r="C36" s="129">
        <v>20077000</v>
      </c>
      <c r="D36" s="129">
        <v>19083000</v>
      </c>
      <c r="E36" s="130">
        <f>(D36-C36)/C36</f>
        <v>-4.9509388852916274E-2</v>
      </c>
    </row>
    <row r="37" spans="2:5">
      <c r="B37" s="128" t="s">
        <v>38</v>
      </c>
      <c r="C37" s="129">
        <v>330000</v>
      </c>
      <c r="D37" s="129">
        <v>241000</v>
      </c>
      <c r="E37" s="130">
        <f>(D37-C37)/C37</f>
        <v>-0.26969696969696971</v>
      </c>
    </row>
    <row r="38" spans="2:5">
      <c r="B38" s="128" t="s">
        <v>39</v>
      </c>
      <c r="C38" s="129">
        <v>103900</v>
      </c>
      <c r="D38" s="129">
        <v>39800</v>
      </c>
      <c r="E38" s="130">
        <f>(D38-C38)/C38</f>
        <v>-0.61693936477382094</v>
      </c>
    </row>
    <row r="39" spans="2:5">
      <c r="B39" s="128" t="s">
        <v>43</v>
      </c>
      <c r="C39" s="129">
        <v>39000063</v>
      </c>
      <c r="D39" s="129">
        <v>32000058</v>
      </c>
      <c r="E39" s="130">
        <f>(D39-C39)/C39</f>
        <v>-0.17948701775174056</v>
      </c>
    </row>
    <row r="42" spans="2:5">
      <c r="B42" s="118" t="s">
        <v>108</v>
      </c>
      <c r="C42" s="119"/>
      <c r="D42" s="119"/>
      <c r="E42" s="118"/>
    </row>
    <row r="43" spans="2:5">
      <c r="B43" s="121"/>
      <c r="C43" s="122"/>
      <c r="D43" s="122"/>
      <c r="E43" s="123"/>
    </row>
    <row r="44" spans="2:5">
      <c r="B44" s="124"/>
      <c r="C44" s="125" t="s">
        <v>16</v>
      </c>
      <c r="D44" s="126" t="s">
        <v>81</v>
      </c>
      <c r="E44" s="126" t="s">
        <v>82</v>
      </c>
    </row>
    <row r="45" spans="2:5">
      <c r="B45" s="128" t="s">
        <v>35</v>
      </c>
      <c r="C45" s="129">
        <v>7.1125800000000003</v>
      </c>
      <c r="D45" s="129">
        <v>16.704170000000001</v>
      </c>
      <c r="E45" s="130">
        <f>(D45-C45)/C45</f>
        <v>1.348538786206974</v>
      </c>
    </row>
    <row r="46" spans="2:5">
      <c r="B46" s="128" t="s">
        <v>37</v>
      </c>
      <c r="C46" s="129">
        <v>11033200</v>
      </c>
      <c r="D46" s="129">
        <v>17701660</v>
      </c>
      <c r="E46" s="130">
        <f>(D46-C46)/C46</f>
        <v>0.60439944893593878</v>
      </c>
    </row>
    <row r="47" spans="2:5">
      <c r="B47" s="128" t="s">
        <v>38</v>
      </c>
      <c r="C47" s="129">
        <v>108600</v>
      </c>
      <c r="D47" s="129">
        <v>145700</v>
      </c>
      <c r="E47" s="130">
        <f>(D47-C47)/C47</f>
        <v>0.34162062615101291</v>
      </c>
    </row>
    <row r="48" spans="2:5">
      <c r="B48" s="128" t="s">
        <v>39</v>
      </c>
      <c r="C48" s="129">
        <v>34250</v>
      </c>
      <c r="D48" s="129">
        <v>46630</v>
      </c>
      <c r="E48" s="130">
        <f>(D48-C48)/C48</f>
        <v>0.36145985401459851</v>
      </c>
    </row>
    <row r="49" spans="2:5">
      <c r="B49" s="128" t="s">
        <v>43</v>
      </c>
      <c r="C49" s="129">
        <v>20900023.199999999</v>
      </c>
      <c r="D49" s="129">
        <v>28800022.399999999</v>
      </c>
      <c r="E49" s="130">
        <f>(D49-C49)/C49</f>
        <v>0.3779899727575422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28"/>
  <sheetViews>
    <sheetView workbookViewId="0">
      <selection activeCell="F2" sqref="F2"/>
    </sheetView>
  </sheetViews>
  <sheetFormatPr defaultColWidth="9" defaultRowHeight="14.45"/>
  <cols>
    <col min="1" max="1" width="9" style="120"/>
    <col min="2" max="2" width="23.875" style="120" bestFit="1" customWidth="1"/>
    <col min="3" max="16384" width="9" style="120"/>
  </cols>
  <sheetData>
    <row r="2" spans="2:12" ht="15.6">
      <c r="B2" s="118" t="s">
        <v>90</v>
      </c>
      <c r="C2" s="119"/>
      <c r="D2" s="119"/>
      <c r="E2" s="118"/>
      <c r="F2" s="198">
        <v>0.12</v>
      </c>
      <c r="I2" s="118" t="s">
        <v>105</v>
      </c>
      <c r="J2" s="118"/>
      <c r="K2" s="118"/>
      <c r="L2" s="118"/>
    </row>
    <row r="3" spans="2:12">
      <c r="B3" s="121"/>
      <c r="C3" s="122"/>
      <c r="D3" s="122"/>
      <c r="E3" s="123"/>
    </row>
    <row r="4" spans="2:12" ht="15.6">
      <c r="B4" s="124"/>
      <c r="C4" s="125" t="s">
        <v>16</v>
      </c>
      <c r="D4" s="126" t="s">
        <v>81</v>
      </c>
      <c r="E4" s="126" t="s">
        <v>82</v>
      </c>
      <c r="I4" s="127"/>
      <c r="J4" s="126" t="s">
        <v>86</v>
      </c>
      <c r="K4" s="125" t="s">
        <v>7</v>
      </c>
      <c r="L4" s="125" t="s">
        <v>5</v>
      </c>
    </row>
    <row r="5" spans="2:12">
      <c r="B5" s="128" t="s">
        <v>35</v>
      </c>
      <c r="C5" s="129">
        <v>190.18052969999999</v>
      </c>
      <c r="D5" s="129">
        <v>223.48547020000001</v>
      </c>
      <c r="E5" s="130">
        <f>(D5-C5)/C5</f>
        <v>0.17512276652366487</v>
      </c>
      <c r="I5" s="131" t="s">
        <v>35</v>
      </c>
      <c r="J5" s="130">
        <f>E5</f>
        <v>0.17512276652366487</v>
      </c>
      <c r="K5" s="130">
        <f>E15</f>
        <v>-0.2504638218923933</v>
      </c>
      <c r="L5" s="130">
        <f>E24</f>
        <v>-0.19353142256113601</v>
      </c>
    </row>
    <row r="6" spans="2:12">
      <c r="B6" s="128" t="s">
        <v>37</v>
      </c>
      <c r="C6" s="129">
        <v>19688318.879999999</v>
      </c>
      <c r="D6" s="129">
        <v>23657948.670596801</v>
      </c>
      <c r="E6" s="130">
        <f>(D6-C6)/C6</f>
        <v>0.20162360305070404</v>
      </c>
      <c r="I6" s="128" t="s">
        <v>37</v>
      </c>
      <c r="J6" s="130">
        <f>E6</f>
        <v>0.20162360305070404</v>
      </c>
      <c r="K6" s="130">
        <f>E16</f>
        <v>2.0350876959699071E-2</v>
      </c>
      <c r="L6" s="130">
        <f>E25</f>
        <v>-8.0923473721668124E-2</v>
      </c>
    </row>
    <row r="7" spans="2:12">
      <c r="B7" s="128" t="s">
        <v>38</v>
      </c>
      <c r="C7" s="129">
        <v>3258154</v>
      </c>
      <c r="D7" s="129">
        <v>4088797</v>
      </c>
      <c r="E7" s="130">
        <f>(D7-C7)/C7</f>
        <v>0.25494282959000708</v>
      </c>
      <c r="I7" s="131" t="s">
        <v>83</v>
      </c>
      <c r="J7" s="130">
        <f>E7</f>
        <v>0.25494282959000708</v>
      </c>
      <c r="K7" s="130">
        <f>E17</f>
        <v>-6.358588378196646E-2</v>
      </c>
      <c r="L7" s="130">
        <f>E26</f>
        <v>-7.0564849445226008E-2</v>
      </c>
    </row>
    <row r="8" spans="2:12">
      <c r="B8" s="128" t="s">
        <v>39</v>
      </c>
      <c r="C8" s="129">
        <v>364198.22499999998</v>
      </c>
      <c r="D8" s="129">
        <v>611847.723</v>
      </c>
      <c r="E8" s="130">
        <f>(D8-C8)/C8</f>
        <v>0.67998546121415071</v>
      </c>
      <c r="I8" s="131" t="s">
        <v>84</v>
      </c>
      <c r="J8" s="130">
        <f>E8</f>
        <v>0.67998546121415071</v>
      </c>
      <c r="K8" s="130">
        <f>E18</f>
        <v>8.7810431275984466E-2</v>
      </c>
      <c r="L8" s="130">
        <f>E27</f>
        <v>-9.2157318616315764E-2</v>
      </c>
    </row>
    <row r="9" spans="2:12">
      <c r="B9" s="128" t="s">
        <v>43</v>
      </c>
      <c r="C9" s="129">
        <v>41221246.253490001</v>
      </c>
      <c r="D9" s="129">
        <v>50452570.733618602</v>
      </c>
      <c r="E9" s="130">
        <f>(D9-C9)/C9</f>
        <v>0.22394578813460861</v>
      </c>
      <c r="I9" s="131" t="s">
        <v>43</v>
      </c>
      <c r="J9" s="130">
        <f>E9</f>
        <v>0.22394578813460861</v>
      </c>
      <c r="K9" s="130">
        <f>E19</f>
        <v>-0.16766065944472716</v>
      </c>
      <c r="L9" s="130">
        <f>E28</f>
        <v>-1.0841829789006019E-2</v>
      </c>
    </row>
    <row r="10" spans="2:12">
      <c r="B10" s="122"/>
      <c r="C10" s="133"/>
      <c r="D10" s="133"/>
      <c r="E10" s="134"/>
    </row>
    <row r="11" spans="2:12">
      <c r="B11" s="122"/>
      <c r="C11" s="122"/>
      <c r="D11" s="122"/>
    </row>
    <row r="12" spans="2:12">
      <c r="B12" s="118" t="s">
        <v>109</v>
      </c>
      <c r="C12" s="119"/>
      <c r="D12" s="119"/>
      <c r="E12" s="118"/>
    </row>
    <row r="13" spans="2:12">
      <c r="B13" s="121"/>
      <c r="C13" s="122"/>
      <c r="D13" s="122"/>
      <c r="E13" s="123"/>
    </row>
    <row r="14" spans="2:12">
      <c r="B14" s="124"/>
      <c r="C14" s="125" t="s">
        <v>16</v>
      </c>
      <c r="D14" s="126" t="s">
        <v>81</v>
      </c>
      <c r="E14" s="126" t="s">
        <v>82</v>
      </c>
    </row>
    <row r="15" spans="2:12">
      <c r="B15" s="128" t="s">
        <v>35</v>
      </c>
      <c r="C15" s="129">
        <v>539</v>
      </c>
      <c r="D15" s="129">
        <v>404</v>
      </c>
      <c r="E15" s="130">
        <f>(D15-C15)/C15</f>
        <v>-0.2504638218923933</v>
      </c>
    </row>
    <row r="16" spans="2:12">
      <c r="B16" s="128" t="s">
        <v>37</v>
      </c>
      <c r="C16" s="129">
        <v>12032651</v>
      </c>
      <c r="D16" s="129">
        <v>12277526</v>
      </c>
      <c r="E16" s="130">
        <f>(D16-C16)/C16</f>
        <v>2.0350876959699071E-2</v>
      </c>
    </row>
    <row r="17" spans="2:6">
      <c r="B17" s="128" t="s">
        <v>38</v>
      </c>
      <c r="C17" s="129">
        <v>461030</v>
      </c>
      <c r="D17" s="129">
        <v>431715</v>
      </c>
      <c r="E17" s="130">
        <f>(D17-C17)/C17</f>
        <v>-6.358588378196646E-2</v>
      </c>
    </row>
    <row r="18" spans="2:6">
      <c r="B18" s="128" t="s">
        <v>39</v>
      </c>
      <c r="C18" s="129">
        <v>280215</v>
      </c>
      <c r="D18" s="129">
        <v>304820.8</v>
      </c>
      <c r="E18" s="130">
        <f>(D18-C18)/C18</f>
        <v>8.7810431275984466E-2</v>
      </c>
    </row>
    <row r="19" spans="2:6">
      <c r="B19" s="128" t="s">
        <v>43</v>
      </c>
      <c r="C19" s="129">
        <v>27831406.100000001</v>
      </c>
      <c r="D19" s="129">
        <v>23165174.199999999</v>
      </c>
      <c r="E19" s="130">
        <f>(D19-C19)/C19</f>
        <v>-0.16766065944472716</v>
      </c>
    </row>
    <row r="20" spans="2:6">
      <c r="C20" s="135"/>
      <c r="D20" s="135"/>
      <c r="E20" s="135"/>
    </row>
    <row r="21" spans="2:6">
      <c r="B21" s="118" t="s">
        <v>110</v>
      </c>
      <c r="C21" s="118"/>
      <c r="D21" s="118"/>
      <c r="E21" s="118"/>
    </row>
    <row r="23" spans="2:6">
      <c r="B23" s="124"/>
      <c r="C23" s="125" t="s">
        <v>16</v>
      </c>
      <c r="D23" s="126" t="s">
        <v>81</v>
      </c>
      <c r="E23" s="126" t="s">
        <v>82</v>
      </c>
      <c r="F23" s="197">
        <v>-0.08</v>
      </c>
    </row>
    <row r="24" spans="2:6">
      <c r="B24" s="128" t="s">
        <v>35</v>
      </c>
      <c r="C24" s="136">
        <v>380.3</v>
      </c>
      <c r="D24" s="92">
        <v>306.7</v>
      </c>
      <c r="E24" s="130">
        <f>(D24-C24)/C24</f>
        <v>-0.19353142256113601</v>
      </c>
    </row>
    <row r="25" spans="2:6">
      <c r="B25" s="128" t="s">
        <v>37</v>
      </c>
      <c r="C25" s="136">
        <v>12123182</v>
      </c>
      <c r="D25" s="92">
        <v>11142132</v>
      </c>
      <c r="E25" s="130">
        <f>(D25-C25)/C25</f>
        <v>-8.0923473721668124E-2</v>
      </c>
    </row>
    <row r="26" spans="2:6">
      <c r="B26" s="128" t="s">
        <v>38</v>
      </c>
      <c r="C26" s="136">
        <v>2564648</v>
      </c>
      <c r="D26" s="92">
        <v>2383674</v>
      </c>
      <c r="E26" s="130">
        <f>(D26-C26)/C26</f>
        <v>-7.0564849445226008E-2</v>
      </c>
    </row>
    <row r="27" spans="2:6">
      <c r="B27" s="128" t="s">
        <v>39</v>
      </c>
      <c r="C27" s="136">
        <v>1049488</v>
      </c>
      <c r="D27" s="92">
        <v>952770</v>
      </c>
      <c r="E27" s="130">
        <f>(D27-C27)/C27</f>
        <v>-9.2157318616315764E-2</v>
      </c>
    </row>
    <row r="28" spans="2:6">
      <c r="B28" s="128" t="s">
        <v>43</v>
      </c>
      <c r="C28" s="136">
        <v>15609450</v>
      </c>
      <c r="D28" s="92">
        <v>15440215</v>
      </c>
      <c r="E28" s="130">
        <f>(D28-C28)/C28</f>
        <v>-1.0841829789006019E-2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28"/>
  <sheetViews>
    <sheetView workbookViewId="0">
      <selection activeCell="T37" sqref="T37"/>
    </sheetView>
  </sheetViews>
  <sheetFormatPr defaultColWidth="9" defaultRowHeight="14.45"/>
  <cols>
    <col min="1" max="1" width="9" style="120"/>
    <col min="2" max="2" width="16.125" style="120" bestFit="1" customWidth="1"/>
    <col min="3" max="9" width="9" style="120"/>
    <col min="10" max="10" width="14.25" style="120" bestFit="1" customWidth="1"/>
    <col min="11" max="16384" width="9" style="120"/>
  </cols>
  <sheetData>
    <row r="2" spans="2:13">
      <c r="B2" s="118" t="s">
        <v>111</v>
      </c>
      <c r="C2" s="119"/>
      <c r="D2" s="119"/>
      <c r="E2" s="118"/>
      <c r="J2" s="118" t="s">
        <v>105</v>
      </c>
      <c r="K2" s="118"/>
      <c r="L2" s="118"/>
      <c r="M2" s="118"/>
    </row>
    <row r="3" spans="2:13">
      <c r="B3" s="137"/>
      <c r="C3" s="122"/>
      <c r="D3" s="122"/>
      <c r="E3" s="123"/>
    </row>
    <row r="4" spans="2:13" ht="15.6">
      <c r="B4" s="124"/>
      <c r="C4" s="125" t="s">
        <v>16</v>
      </c>
      <c r="D4" s="126" t="s">
        <v>81</v>
      </c>
      <c r="E4" s="126" t="s">
        <v>82</v>
      </c>
      <c r="J4" s="127"/>
      <c r="K4" s="145" t="s">
        <v>9</v>
      </c>
      <c r="L4" s="146" t="s">
        <v>10</v>
      </c>
      <c r="M4" s="150" t="s">
        <v>8</v>
      </c>
    </row>
    <row r="5" spans="2:13">
      <c r="B5" s="141" t="s">
        <v>35</v>
      </c>
      <c r="C5" s="129">
        <v>66.806079999999994</v>
      </c>
      <c r="D5" s="129">
        <v>65.302620000000005</v>
      </c>
      <c r="E5" s="130">
        <f>(D5-C5)/C5</f>
        <v>-2.250483788301888E-2</v>
      </c>
      <c r="J5" s="131" t="s">
        <v>35</v>
      </c>
      <c r="K5" s="130">
        <f>E5</f>
        <v>-2.250483788301888E-2</v>
      </c>
      <c r="L5" s="130">
        <f>E15</f>
        <v>2.2975369527739292E-2</v>
      </c>
      <c r="M5" s="130">
        <f>E24</f>
        <v>-9.0529398183699747E-2</v>
      </c>
    </row>
    <row r="6" spans="2:13">
      <c r="B6" s="128" t="s">
        <v>37</v>
      </c>
      <c r="C6" s="129">
        <v>29907760</v>
      </c>
      <c r="D6" s="129">
        <v>30008570</v>
      </c>
      <c r="E6" s="130">
        <f>(D6-C6)/C6</f>
        <v>3.3706971033604658E-3</v>
      </c>
      <c r="J6" s="132" t="s">
        <v>106</v>
      </c>
      <c r="K6" s="130">
        <f>E6</f>
        <v>3.3706971033604658E-3</v>
      </c>
      <c r="L6" s="130">
        <f>E16</f>
        <v>3.9948303132596626E-2</v>
      </c>
      <c r="M6" s="130">
        <f>E25</f>
        <v>-0.18279616331364001</v>
      </c>
    </row>
    <row r="7" spans="2:13">
      <c r="B7" s="128" t="s">
        <v>38</v>
      </c>
      <c r="C7" s="129">
        <v>692000</v>
      </c>
      <c r="D7" s="129">
        <v>537500</v>
      </c>
      <c r="E7" s="130">
        <f>(D7-C7)/C7</f>
        <v>-0.22326589595375723</v>
      </c>
      <c r="J7" s="131" t="s">
        <v>83</v>
      </c>
      <c r="K7" s="130">
        <f>E7</f>
        <v>-0.22326589595375723</v>
      </c>
      <c r="L7" s="130">
        <f>E17</f>
        <v>0.1423289744671348</v>
      </c>
      <c r="M7" s="130">
        <f>E26</f>
        <v>0.1529032258064516</v>
      </c>
    </row>
    <row r="8" spans="2:13">
      <c r="B8" s="128" t="s">
        <v>39</v>
      </c>
      <c r="C8" s="129">
        <v>201576</v>
      </c>
      <c r="D8" s="129">
        <v>171637</v>
      </c>
      <c r="E8" s="130">
        <f>(D8-C8)/C8</f>
        <v>-0.14852462594753343</v>
      </c>
      <c r="J8" s="131" t="s">
        <v>84</v>
      </c>
      <c r="K8" s="130">
        <f>E8</f>
        <v>-0.14852462594753343</v>
      </c>
      <c r="L8" s="130">
        <f>E18</f>
        <v>0.14628225026232794</v>
      </c>
      <c r="M8" s="130">
        <f>E27</f>
        <v>0.16130880691342075</v>
      </c>
    </row>
    <row r="9" spans="2:13">
      <c r="B9" s="128" t="s">
        <v>43</v>
      </c>
      <c r="C9" s="129">
        <v>31200005.559999999</v>
      </c>
      <c r="D9" s="129">
        <v>30700006.149999999</v>
      </c>
      <c r="E9" s="130">
        <f>(D9-C9)/C9</f>
        <v>-1.6025619259537088E-2</v>
      </c>
      <c r="J9" s="131" t="s">
        <v>43</v>
      </c>
      <c r="K9" s="130">
        <f>E9</f>
        <v>-1.6025619259537088E-2</v>
      </c>
      <c r="L9" s="130">
        <f>E19</f>
        <v>6.5306227881687134E-2</v>
      </c>
      <c r="M9" s="130">
        <f>E28</f>
        <v>-0.14901959882353039</v>
      </c>
    </row>
    <row r="10" spans="2:13">
      <c r="B10" s="122"/>
      <c r="C10" s="133"/>
      <c r="D10" s="133"/>
      <c r="E10" s="134"/>
    </row>
    <row r="11" spans="2:13">
      <c r="B11" s="122"/>
      <c r="C11" s="122"/>
      <c r="D11" s="122"/>
    </row>
    <row r="12" spans="2:13">
      <c r="B12" s="118" t="s">
        <v>112</v>
      </c>
      <c r="C12" s="119"/>
      <c r="D12" s="119"/>
      <c r="E12" s="119"/>
      <c r="F12" s="119"/>
    </row>
    <row r="13" spans="2:13">
      <c r="B13" s="121"/>
      <c r="C13" s="122"/>
      <c r="D13" s="122"/>
      <c r="E13" s="123"/>
    </row>
    <row r="14" spans="2:13" ht="31.9">
      <c r="B14" s="124"/>
      <c r="C14" s="125" t="s">
        <v>16</v>
      </c>
      <c r="D14" s="126" t="s">
        <v>81</v>
      </c>
      <c r="E14" s="126" t="s">
        <v>82</v>
      </c>
      <c r="F14" s="149" t="s">
        <v>113</v>
      </c>
    </row>
    <row r="15" spans="2:13">
      <c r="B15" s="128" t="s">
        <v>35</v>
      </c>
      <c r="C15" s="129">
        <v>56.6128</v>
      </c>
      <c r="D15" s="129">
        <v>57.913499999999999</v>
      </c>
      <c r="E15" s="130">
        <f>(D15-C15)/C15</f>
        <v>2.2975369527739292E-2</v>
      </c>
      <c r="F15" s="148" t="e">
        <f>#REF!</f>
        <v>#REF!</v>
      </c>
    </row>
    <row r="16" spans="2:13">
      <c r="B16" s="128" t="s">
        <v>37</v>
      </c>
      <c r="C16" s="129">
        <v>22608720</v>
      </c>
      <c r="D16" s="129">
        <v>23511900</v>
      </c>
      <c r="E16" s="130">
        <f>(D16-C16)/C16</f>
        <v>3.9948303132596626E-2</v>
      </c>
      <c r="F16" s="148" t="e">
        <f>#REF!</f>
        <v>#REF!</v>
      </c>
    </row>
    <row r="17" spans="2:6">
      <c r="B17" s="128" t="s">
        <v>38</v>
      </c>
      <c r="C17" s="129">
        <v>4030100</v>
      </c>
      <c r="D17" s="129">
        <v>4603700</v>
      </c>
      <c r="E17" s="130">
        <f>(D17-C17)/C17</f>
        <v>0.1423289744671348</v>
      </c>
      <c r="F17" s="148"/>
    </row>
    <row r="18" spans="2:6">
      <c r="B18" s="128" t="s">
        <v>39</v>
      </c>
      <c r="C18" s="129">
        <v>1710645</v>
      </c>
      <c r="D18" s="129">
        <v>1960882</v>
      </c>
      <c r="E18" s="130">
        <f>(D18-C18)/C18</f>
        <v>0.14628225026232794</v>
      </c>
      <c r="F18" s="148" t="e">
        <f>#REF!</f>
        <v>#REF!</v>
      </c>
    </row>
    <row r="19" spans="2:6">
      <c r="B19" s="128" t="s">
        <v>43</v>
      </c>
      <c r="C19" s="129">
        <v>24500006.690000001</v>
      </c>
      <c r="D19" s="129">
        <v>26100009.710000001</v>
      </c>
      <c r="E19" s="130">
        <f>(D19-C19)/C19</f>
        <v>6.5306227881687134E-2</v>
      </c>
      <c r="F19" s="148" t="e">
        <f>#REF!</f>
        <v>#REF!</v>
      </c>
    </row>
    <row r="20" spans="2:6">
      <c r="C20" s="135"/>
      <c r="D20" s="135"/>
      <c r="E20" s="135"/>
      <c r="F20" s="129"/>
    </row>
    <row r="21" spans="2:6">
      <c r="B21" s="118" t="s">
        <v>114</v>
      </c>
      <c r="C21" s="118"/>
      <c r="D21" s="118"/>
      <c r="E21" s="118"/>
    </row>
    <row r="23" spans="2:6">
      <c r="B23" s="124"/>
      <c r="C23" s="125" t="s">
        <v>16</v>
      </c>
      <c r="D23" s="126" t="s">
        <v>81</v>
      </c>
      <c r="E23" s="126" t="s">
        <v>82</v>
      </c>
    </row>
    <row r="24" spans="2:6">
      <c r="B24" s="128" t="s">
        <v>35</v>
      </c>
      <c r="C24" s="129">
        <v>69.604129999999998</v>
      </c>
      <c r="D24" s="129">
        <v>63.302909999999997</v>
      </c>
      <c r="E24" s="130">
        <f>(D24-C24)/C24</f>
        <v>-9.0529398183699747E-2</v>
      </c>
    </row>
    <row r="25" spans="2:6">
      <c r="B25" s="128" t="s">
        <v>37</v>
      </c>
      <c r="C25" s="129">
        <v>27901160</v>
      </c>
      <c r="D25" s="129">
        <v>22800935</v>
      </c>
      <c r="E25" s="130">
        <f>(D25-C25)/C25</f>
        <v>-0.18279616331364001</v>
      </c>
    </row>
    <row r="26" spans="2:6">
      <c r="B26" s="128" t="s">
        <v>38</v>
      </c>
      <c r="C26" s="129">
        <v>310000</v>
      </c>
      <c r="D26" s="129">
        <v>357400</v>
      </c>
      <c r="E26" s="130">
        <f>(D26-C26)/C26</f>
        <v>0.1529032258064516</v>
      </c>
    </row>
    <row r="27" spans="2:6">
      <c r="B27" s="128" t="s">
        <v>39</v>
      </c>
      <c r="C27" s="129">
        <v>161078</v>
      </c>
      <c r="D27" s="129">
        <v>187061.3</v>
      </c>
      <c r="E27" s="130">
        <f>(D27-C27)/C27</f>
        <v>0.16130880691342075</v>
      </c>
    </row>
    <row r="28" spans="2:6">
      <c r="B28" s="128" t="s">
        <v>43</v>
      </c>
      <c r="C28" s="129">
        <v>25500002.550000001</v>
      </c>
      <c r="D28" s="129">
        <v>21700002.399999999</v>
      </c>
      <c r="E28" s="130">
        <f>(D28-C28)/C28</f>
        <v>-0.14901959882353039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9431E4F951CED4AA18D167376A87051" ma:contentTypeVersion="71" ma:contentTypeDescription="Create a new document." ma:contentTypeScope="" ma:versionID="07054dd4807faca85abe238d422e1c7f">
  <xsd:schema xmlns:xsd="http://www.w3.org/2001/XMLSchema" xmlns:xs="http://www.w3.org/2001/XMLSchema" xmlns:p="http://schemas.microsoft.com/office/2006/metadata/properties" xmlns:ns2="c6535c10-b574-45c3-9d82-2f9fb6ecf59f" xmlns:ns3="fe00f219-0076-420f-8cc0-b6c01a3b38d9" xmlns:ns4="http://schemas.microsoft.com/sharepoint/v4" targetNamespace="http://schemas.microsoft.com/office/2006/metadata/properties" ma:root="true" ma:fieldsID="4416dca10bf271957ae5d0dd8eca4db5" ns2:_="" ns3:_="" ns4:_="">
    <xsd:import namespace="c6535c10-b574-45c3-9d82-2f9fb6ecf59f"/>
    <xsd:import namespace="fe00f219-0076-420f-8cc0-b6c01a3b38d9"/>
    <xsd:import namespace="http://schemas.microsoft.com/sharepoint/v4"/>
    <xsd:element name="properties">
      <xsd:complexType>
        <xsd:sequence>
          <xsd:element name="documentManagement">
            <xsd:complexType>
              <xsd:all>
                <xsd:element ref="ns2:Impact_x0020_area" minOccurs="0"/>
                <xsd:element ref="ns3:MediaServiceMetadata" minOccurs="0"/>
                <xsd:element ref="ns3:MediaServiceFastMetadata" minOccurs="0"/>
                <xsd:element ref="ns2:_dlc_DocId" minOccurs="0"/>
                <xsd:element ref="ns2:_dlc_DocIdUrl" minOccurs="0"/>
                <xsd:element ref="ns2:_dlc_DocIdPersistId" minOccurs="0"/>
                <xsd:element ref="ns2:SharedWithUsers" minOccurs="0"/>
                <xsd:element ref="ns2:SharedWithDetails" minOccurs="0"/>
                <xsd:element ref="ns2:TaxKeywordTaxHTField" minOccurs="0"/>
                <xsd:element ref="ns2:TaxCatchAll" minOccurs="0"/>
                <xsd:element ref="ns2:Document_x0020_Type" minOccurs="0"/>
                <xsd:element ref="ns4:IconOverlay"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535c10-b574-45c3-9d82-2f9fb6ecf59f" elementFormDefault="qualified">
    <xsd:import namespace="http://schemas.microsoft.com/office/2006/documentManagement/types"/>
    <xsd:import namespace="http://schemas.microsoft.com/office/infopath/2007/PartnerControls"/>
    <xsd:element name="Impact_x0020_area" ma:index="8" nillable="true" ma:displayName="Impact area" ma:format="Dropdown" ma:indexed="true" ma:internalName="Impact_x0020_area">
      <xsd:simpleType>
        <xsd:restriction base="dms:Choice">
          <xsd:enumeration value="Community"/>
          <xsd:enumeration value="Climate"/>
          <xsd:enumeration value="Nature"/>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KeywordTaxHTField" ma:index="17" nillable="true" ma:taxonomy="true" ma:internalName="TaxKeywordTaxHTField" ma:taxonomyFieldName="TaxKeyword" ma:displayName="Enterprise Keywords" ma:fieldId="{23f27201-bee3-471e-b2e7-b64fd8b7ca38}" ma:taxonomyMulti="true" ma:sspId="5c7b43dd-2ef8-46d3-9ac7-98de484cb8f5" ma:termSetId="00000000-0000-0000-0000-000000000000" ma:anchorId="00000000-0000-0000-0000-000000000000" ma:open="true" ma:isKeyword="true">
      <xsd:complexType>
        <xsd:sequence>
          <xsd:element ref="pc:Terms" minOccurs="0" maxOccurs="1"/>
        </xsd:sequence>
      </xsd:complexType>
    </xsd:element>
    <xsd:element name="TaxCatchAll" ma:index="18" nillable="true" ma:displayName="Taxonomy Catch All Column" ma:hidden="true" ma:list="{60a2f992-7601-41c7-b684-cc8f7d041adb}" ma:internalName="TaxCatchAll" ma:showField="CatchAllData" ma:web="c6535c10-b574-45c3-9d82-2f9fb6ecf59f">
      <xsd:complexType>
        <xsd:complexContent>
          <xsd:extension base="dms:MultiChoiceLookup">
            <xsd:sequence>
              <xsd:element name="Value" type="dms:Lookup" maxOccurs="unbounded" minOccurs="0" nillable="true"/>
            </xsd:sequence>
          </xsd:extension>
        </xsd:complexContent>
      </xsd:complexType>
    </xsd:element>
    <xsd:element name="Document_x0020_Type" ma:index="19" nillable="true" ma:displayName="Document Type" ma:description="Select the type of document to help sort and find similar documents" ma:format="Dropdown" ma:internalName="Document_x0020_Type">
      <xsd:simpleType>
        <xsd:restriction base="dms:Choice">
          <xsd:enumeration value="Agenda"/>
          <xsd:enumeration value="Analysis or spreadsheet"/>
          <xsd:enumeration value="Article"/>
          <xsd:enumeration value="Budget"/>
          <xsd:enumeration value="Communications copy"/>
          <xsd:enumeration value="Contract"/>
          <xsd:enumeration value="Correspondence"/>
          <xsd:enumeration value="Draft"/>
          <xsd:enumeration value="Event materials"/>
          <xsd:enumeration value="File note"/>
          <xsd:enumeration value="Form"/>
          <xsd:enumeration value="Grant application"/>
          <xsd:enumeration value="Image"/>
          <xsd:enumeration value="Law and legislation"/>
          <xsd:enumeration value="Letter"/>
          <xsd:enumeration value="Memo"/>
          <xsd:enumeration value="Minutes"/>
          <xsd:enumeration value="Pitch or proposal"/>
          <xsd:enumeration value="Presentation"/>
          <xsd:enumeration value="Project management"/>
          <xsd:enumeration value="Report - internal"/>
          <xsd:enumeration value="Report - published"/>
          <xsd:enumeration value="Research or background"/>
          <xsd:enumeration value="Strategy or plan"/>
          <xsd:enumeration value="Submission or paper"/>
          <xsd:enumeration value="Volunteer research"/>
        </xsd:restriction>
      </xsd:simpleType>
    </xsd:element>
  </xsd:schema>
  <xsd:schema xmlns:xsd="http://www.w3.org/2001/XMLSchema" xmlns:xs="http://www.w3.org/2001/XMLSchema" xmlns:dms="http://schemas.microsoft.com/office/2006/documentManagement/types" xmlns:pc="http://schemas.microsoft.com/office/infopath/2007/PartnerControls" targetNamespace="fe00f219-0076-420f-8cc0-b6c01a3b38d9"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pact_x0020_area xmlns="c6535c10-b574-45c3-9d82-2f9fb6ecf59f" xsi:nil="true"/>
    <TaxCatchAll xmlns="c6535c10-b574-45c3-9d82-2f9fb6ecf59f" xsi:nil="true"/>
    <Document_x0020_Type xmlns="c6535c10-b574-45c3-9d82-2f9fb6ecf59f" xsi:nil="true"/>
    <IconOverlay xmlns="http://schemas.microsoft.com/sharepoint/v4" xsi:nil="true"/>
    <TaxKeywordTaxHTField xmlns="c6535c10-b574-45c3-9d82-2f9fb6ecf59f">
      <Terms xmlns="http://schemas.microsoft.com/office/infopath/2007/PartnerControls"/>
    </TaxKeywordTaxHTField>
    <SharedWithUsers xmlns="c6535c10-b574-45c3-9d82-2f9fb6ecf59f">
      <UserInfo>
        <DisplayName>Jocelyn McGarity</DisplayName>
        <AccountId>924</AccountId>
        <AccountType/>
      </UserInfo>
      <UserInfo>
        <DisplayName>Livia Cullen</DisplayName>
        <AccountId>490</AccountId>
        <AccountType/>
      </UserInfo>
    </SharedWithUsers>
    <_dlc_DocId xmlns="c6535c10-b574-45c3-9d82-2f9fb6ecf59f">D3W4DXVN5RJD-74124986-53080</_dlc_DocId>
    <_dlc_DocIdUrl xmlns="c6535c10-b574-45c3-9d82-2f9fb6ecf59f">
      <Url>https://envirojustice.sharepoint.com/_layouts/15/DocIdRedir.aspx?ID=D3W4DXVN5RJD-74124986-53080</Url>
      <Description>D3W4DXVN5RJD-74124986-53080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6BBB87-9EAB-4B87-BC1B-38C60B165527}"/>
</file>

<file path=customXml/itemProps2.xml><?xml version="1.0" encoding="utf-8"?>
<ds:datastoreItem xmlns:ds="http://schemas.openxmlformats.org/officeDocument/2006/customXml" ds:itemID="{6F5DAA4F-1AD8-411F-88F1-AFB3C8D98516}"/>
</file>

<file path=customXml/itemProps3.xml><?xml version="1.0" encoding="utf-8"?>
<ds:datastoreItem xmlns:ds="http://schemas.openxmlformats.org/officeDocument/2006/customXml" ds:itemID="{20E5DC02-CD77-4CAC-B23B-6803CB9ACB27}"/>
</file>

<file path=customXml/itemProps4.xml><?xml version="1.0" encoding="utf-8"?>
<ds:datastoreItem xmlns:ds="http://schemas.openxmlformats.org/officeDocument/2006/customXml" ds:itemID="{6AD3218B-7A4A-460A-AF1F-356305CD018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2017-01-08T22:32:08Z</dcterms:created>
  <dcterms:modified xsi:type="dcterms:W3CDTF">2022-04-27T02:50:07Z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mission date">
    <vt:filetime>2018-05-24T00:00:00Z</vt:filetime>
  </property>
  <property fmtid="{D5CDD505-2E9C-101B-9397-08002B2CF9AE}" pid="3" name="ContentTypeId">
    <vt:lpwstr>0x010100D9431E4F951CED4AA18D167376A87051</vt:lpwstr>
  </property>
  <property fmtid="{D5CDD505-2E9C-101B-9397-08002B2CF9AE}" pid="4" name="_dlc_DocIdItemGuid">
    <vt:lpwstr>4c6253bc-a96a-4502-9669-1575b08b1e13</vt:lpwstr>
  </property>
  <property fmtid="{D5CDD505-2E9C-101B-9397-08002B2CF9AE}" pid="5" name="TaxKeyword">
    <vt:lpwstr/>
  </property>
  <property fmtid="{D5CDD505-2E9C-101B-9397-08002B2CF9AE}" pid="6" name="SharedWithUsers">
    <vt:lpwstr>924;#Jocelyn McGarity;#490;#Livia Cullen</vt:lpwstr>
  </property>
  <property fmtid="{D5CDD505-2E9C-101B-9397-08002B2CF9AE}" pid="7" name="Jurisdiction">
    <vt:lpwstr>National</vt:lpwstr>
  </property>
</Properties>
</file>